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furube.AOYAMAKIKOU\Desktop\BillOne関連\"/>
    </mc:Choice>
  </mc:AlternateContent>
  <xr:revisionPtr revIDLastSave="0" documentId="13_ncr:1_{F81D3204-6408-407F-B4DF-E6E8B2B8B9F0}" xr6:coauthVersionLast="47" xr6:coauthVersionMax="47" xr10:uidLastSave="{00000000-0000-0000-0000-000000000000}"/>
  <bookViews>
    <workbookView xWindow="-28920" yWindow="-120" windowWidth="29040" windowHeight="15840" xr2:uid="{EE995DEF-0D7E-4F99-A16C-76A9413AC6C1}"/>
  </bookViews>
  <sheets>
    <sheet name="入力説明(請求書)" sheetId="5" r:id="rId1"/>
    <sheet name="入力説明(請求書ver2023C)" sheetId="1" r:id="rId2"/>
    <sheet name="請求書のご提出について" sheetId="12" r:id="rId3"/>
    <sheet name="御社Data" sheetId="13" r:id="rId4"/>
    <sheet name="指定請求書ver2023C" sheetId="11" r:id="rId5"/>
    <sheet name="取極契約請求内訳書" sheetId="10" r:id="rId6"/>
    <sheet name="請求内訳書(取極外)" sheetId="3" r:id="rId7"/>
    <sheet name="D" sheetId="2" state="hidden" r:id="rId8"/>
  </sheets>
  <definedNames>
    <definedName name="_xlnm.Print_Area" localSheetId="4">指定請求書ver2023C!$A:$AN</definedName>
    <definedName name="_xlnm.Print_Area" localSheetId="5">取極契約請求内訳書!$A:$Y</definedName>
    <definedName name="_xlnm.Print_Area" localSheetId="6">'請求内訳書(取極外)'!$A:$AE</definedName>
    <definedName name="_xlnm.Print_Area" localSheetId="0">'入力説明(請求書)'!$A:$D</definedName>
    <definedName name="_xlnm.Print_Area" localSheetId="1">'入力説明(請求書ver2023C)'!$A:$AN</definedName>
    <definedName name="_xlnm.Print_Titles" localSheetId="5">取極契約請求内訳書!$1:$9</definedName>
    <definedName name="_xlnm.Print_Titles" localSheetId="6">'請求内訳書(取極外)'!$1:$8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 i="1" l="1"/>
  <c r="S17" i="1"/>
  <c r="S18" i="11"/>
  <c r="S17" i="11"/>
  <c r="Z9" i="11"/>
  <c r="AK8" i="11"/>
  <c r="AJ8" i="11"/>
  <c r="AE8" i="11"/>
  <c r="Z8" i="11"/>
  <c r="AH7" i="11"/>
  <c r="AB7" i="11"/>
  <c r="Z6" i="11"/>
  <c r="Z5" i="3" s="1"/>
  <c r="Z5" i="11"/>
  <c r="V3" i="10" s="1"/>
  <c r="Z4" i="11"/>
  <c r="Z3" i="3" s="1"/>
  <c r="P4" i="3"/>
  <c r="Q3" i="10"/>
  <c r="AP1" i="11"/>
  <c r="AV1" i="11" s="1"/>
  <c r="AI3" i="11" s="1"/>
  <c r="C4" i="3"/>
  <c r="C3" i="3"/>
  <c r="E3" i="10"/>
  <c r="E2" i="10"/>
  <c r="D5" i="10"/>
  <c r="G28" i="11"/>
  <c r="P25" i="11" s="1"/>
  <c r="P26" i="11" s="1"/>
  <c r="U26" i="11"/>
  <c r="G19" i="11"/>
  <c r="Z25" i="11" s="1"/>
  <c r="Z26" i="11" s="1"/>
  <c r="S16" i="11"/>
  <c r="M16" i="11"/>
  <c r="S15" i="11"/>
  <c r="M15" i="11"/>
  <c r="M14" i="11"/>
  <c r="S14" i="11" s="1"/>
  <c r="K9" i="11"/>
  <c r="K8" i="11"/>
  <c r="K7" i="11"/>
  <c r="V4" i="10" l="1"/>
  <c r="Z4" i="3"/>
  <c r="V2" i="10"/>
  <c r="S19" i="11"/>
  <c r="G11" i="11" s="1"/>
  <c r="AE26" i="11"/>
  <c r="AJ26" i="11" s="1"/>
  <c r="U27" i="11"/>
  <c r="M19" i="11"/>
  <c r="P27" i="11"/>
  <c r="AE25" i="11"/>
  <c r="AJ25" i="11" s="1"/>
  <c r="Z27" i="11"/>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D23" i="3"/>
  <c r="AD21" i="3"/>
  <c r="AD17" i="3"/>
  <c r="AD19" i="3"/>
  <c r="AH8" i="3"/>
  <c r="AJ8" i="3" s="1"/>
  <c r="AH7" i="3"/>
  <c r="AJ7" i="3" s="1"/>
  <c r="AH6" i="3"/>
  <c r="AH5" i="3"/>
  <c r="AI5" i="3" s="1"/>
  <c r="AH4" i="3"/>
  <c r="AI4" i="3" s="1"/>
  <c r="AH3" i="3"/>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G29" i="1"/>
  <c r="P26" i="1" s="1"/>
  <c r="U27" i="1"/>
  <c r="U28" i="1" s="1"/>
  <c r="Z26" i="1"/>
  <c r="G19" i="1"/>
  <c r="M16" i="1"/>
  <c r="S16" i="1" s="1"/>
  <c r="M15" i="1"/>
  <c r="S15" i="1" s="1"/>
  <c r="M14" i="1"/>
  <c r="S14" i="1" s="1"/>
  <c r="S19" i="1" s="1"/>
  <c r="G11" i="1" s="1"/>
  <c r="K9" i="1"/>
  <c r="K8" i="1"/>
  <c r="K7" i="1"/>
  <c r="AE27" i="11" l="1"/>
  <c r="AE28" i="11" s="1"/>
  <c r="P27" i="1"/>
  <c r="AJ26" i="1"/>
  <c r="P28" i="1"/>
  <c r="AE27" i="1"/>
  <c r="M19" i="1"/>
  <c r="Z27" i="1"/>
  <c r="Z28" i="1" s="1"/>
  <c r="AE26" i="1"/>
  <c r="U28" i="11"/>
  <c r="Z28" i="11"/>
  <c r="AI6" i="3"/>
  <c r="AJ6" i="3" s="1"/>
  <c r="AJ4" i="3"/>
  <c r="AJ5" i="3"/>
  <c r="AI3" i="3"/>
  <c r="AJ3" i="3" s="1"/>
  <c r="AJ27" i="11" l="1"/>
  <c r="Z29" i="1"/>
  <c r="AE28" i="1"/>
  <c r="AE29" i="1" s="1"/>
  <c r="AJ28" i="1"/>
  <c r="AJ27" i="1"/>
  <c r="U29" i="1"/>
  <c r="AK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Z3" authorId="0" shapeId="0" xr:uid="{B9872E8E-EF41-47B1-9C14-D10F6C7EFF8D}">
      <text>
        <r>
          <rPr>
            <sz val="9"/>
            <color indexed="81"/>
            <rFont val="MS P ゴシック"/>
            <family val="3"/>
            <charset val="128"/>
          </rPr>
          <t xml:space="preserve">取引年月日＝請求年月日
①西暦
②6・9・12・3月分は各月20日
　その他の月は毎月15日
</t>
        </r>
      </text>
    </comment>
    <comment ref="AI3" authorId="0" shapeId="0" xr:uid="{536A0BD9-A02C-4DFF-BE33-C47161881979}">
      <text>
        <r>
          <rPr>
            <sz val="9"/>
            <color indexed="81"/>
            <rFont val="MS P ゴシック"/>
            <family val="3"/>
            <charset val="128"/>
          </rPr>
          <t xml:space="preserve">左記　請求年月日の
</t>
        </r>
        <r>
          <rPr>
            <sz val="9"/>
            <color indexed="10"/>
            <rFont val="MS P ゴシック"/>
            <family val="3"/>
            <charset val="128"/>
          </rPr>
          <t>翌月末日となります</t>
        </r>
        <r>
          <rPr>
            <sz val="9"/>
            <color indexed="81"/>
            <rFont val="MS P ゴシック"/>
            <family val="3"/>
            <charset val="128"/>
          </rPr>
          <t xml:space="preserve">
翌月末日が土日の場合は、直前の平日となります
12月は28日を月末とし土日の場合は直前の平日となります</t>
        </r>
      </text>
    </comment>
    <comment ref="C5" authorId="0" shapeId="0" xr:uid="{751C2820-A344-4663-A590-0544D4A8479E}">
      <text>
        <r>
          <rPr>
            <sz val="9"/>
            <color indexed="81"/>
            <rFont val="MS P ゴシック"/>
            <family val="3"/>
            <charset val="128"/>
          </rPr>
          <t>リストから選択
不明な場合は、弊社各担当者までお問合せください
担当者が不明な場合は
工事関連：03-5830-9507(施工管理課直通）
他：03-5830-9501(管理部経理担当直通)</t>
        </r>
      </text>
    </comment>
    <comment ref="H5" authorId="0" shapeId="0" xr:uid="{9AB21DC3-B94B-478E-AA4E-8E60AFA5944D}">
      <text>
        <r>
          <rPr>
            <sz val="9"/>
            <color indexed="81"/>
            <rFont val="MS P ゴシック"/>
            <family val="3"/>
            <charset val="128"/>
          </rPr>
          <t xml:space="preserve">入力説明①-2をご覧いただきご入力ください
不明な場合は下記までお問合せください
【工事部、作業所宛請求書】
施工管理課　03-5830-9507　又は作業所担当者
【本社】
管　理　部　03-5830-9500
</t>
        </r>
      </text>
    </comment>
    <comment ref="AB7" authorId="0" shapeId="0" xr:uid="{40CEE1AD-A779-4E1D-B431-E1E22861B876}">
      <text>
        <r>
          <rPr>
            <sz val="9"/>
            <color indexed="81"/>
            <rFont val="MS P ゴシック"/>
            <family val="3"/>
            <charset val="128"/>
          </rPr>
          <t xml:space="preserve">このご請求に対し弊社から問い合わせ等がある場合に応答いただける方の氏名
</t>
        </r>
      </text>
    </comment>
    <comment ref="Z8" authorId="0" shapeId="0" xr:uid="{07E6B247-83CF-41FC-A51B-F0C636C983CB}">
      <text>
        <r>
          <rPr>
            <sz val="9"/>
            <color indexed="81"/>
            <rFont val="MS P ゴシック"/>
            <family val="3"/>
            <charset val="128"/>
          </rPr>
          <t xml:space="preserve">金融機関名
○○銀行
○○信用金庫
</t>
        </r>
      </text>
    </comment>
    <comment ref="AE8" authorId="0" shapeId="0" xr:uid="{37838805-D5B5-48AD-8EF6-2EE242A26D0F}">
      <text>
        <r>
          <rPr>
            <sz val="9"/>
            <color indexed="81"/>
            <rFont val="MS P ゴシック"/>
            <family val="3"/>
            <charset val="128"/>
          </rPr>
          <t>支店・営業部など
○○支店
○○営業部</t>
        </r>
      </text>
    </comment>
    <comment ref="AJ8" authorId="0" shapeId="0" xr:uid="{5754CC24-C1EA-486F-B936-BCDFC8947815}">
      <text>
        <r>
          <rPr>
            <sz val="9"/>
            <color indexed="81"/>
            <rFont val="MS P ゴシック"/>
            <family val="3"/>
            <charset val="128"/>
          </rPr>
          <t>預金種別
当座＝当
普通＝普</t>
        </r>
      </text>
    </comment>
    <comment ref="AK8" authorId="0" shapeId="0" xr:uid="{3F6DBB0D-32DE-4899-8387-8C0885B0F6B8}">
      <text>
        <r>
          <rPr>
            <sz val="9"/>
            <color indexed="81"/>
            <rFont val="MS P ゴシック"/>
            <family val="3"/>
            <charset val="128"/>
          </rPr>
          <t>口座番号
7桁に満たない場合は
先頭ゼロ埋め（自動）</t>
        </r>
      </text>
    </comment>
    <comment ref="Z9" authorId="0" shapeId="0" xr:uid="{D45A7117-F65B-4049-9CF3-098DA1947AA6}">
      <text>
        <r>
          <rPr>
            <sz val="9"/>
            <color indexed="81"/>
            <rFont val="MS P ゴシック"/>
            <family val="3"/>
            <charset val="128"/>
          </rPr>
          <t>口座名義
半角ｶﾅ</t>
        </r>
      </text>
    </comment>
    <comment ref="G13" authorId="0" shapeId="0" xr:uid="{449407EB-7DA6-4886-9725-A2429A6325E0}">
      <text>
        <r>
          <rPr>
            <sz val="9"/>
            <color indexed="81"/>
            <rFont val="MS P ゴシック"/>
            <family val="3"/>
            <charset val="128"/>
          </rPr>
          <t xml:space="preserve">税率ごとに合計した
税抜額を入力してください
</t>
        </r>
      </text>
    </comment>
    <comment ref="M13" authorId="0" shapeId="0" xr:uid="{11CD10C9-9CA4-4684-98E1-99A5C04C899E}">
      <text>
        <r>
          <rPr>
            <sz val="9"/>
            <color indexed="81"/>
            <rFont val="MS P ゴシック"/>
            <family val="3"/>
            <charset val="128"/>
          </rPr>
          <t xml:space="preserve">税率ごとの合計額から消費税額を算定します。
よって1円未満の端数切捨ても1つの適格請求書内で
各税率ごと1回のみの処理となります
</t>
        </r>
      </text>
    </comment>
    <comment ref="G23" authorId="0" shapeId="0" xr:uid="{F07CD3B1-A25D-4784-9521-EA815CC62CC9}">
      <text>
        <r>
          <rPr>
            <sz val="9"/>
            <color indexed="81"/>
            <rFont val="MS P ゴシック"/>
            <family val="3"/>
            <charset val="128"/>
          </rPr>
          <t xml:space="preserve">取り交わした注文書に記載されている５桁の番号を入力
</t>
        </r>
      </text>
    </comment>
    <comment ref="Q23" authorId="0" shapeId="0" xr:uid="{A3396801-A339-4707-9AF3-674D32B34B59}">
      <text>
        <r>
          <rPr>
            <sz val="9"/>
            <color indexed="81"/>
            <rFont val="MS P ゴシック"/>
            <family val="3"/>
            <charset val="128"/>
          </rPr>
          <t xml:space="preserve">取り交わした注文書に記載されている工事コードを入力
</t>
        </r>
      </text>
    </comment>
    <comment ref="G27" authorId="0" shapeId="0" xr:uid="{16BA9AB9-44EE-470A-BA78-94AD8D85BCDB}">
      <text>
        <r>
          <rPr>
            <sz val="9"/>
            <color indexed="81"/>
            <rFont val="MS P ゴシック"/>
            <family val="3"/>
            <charset val="128"/>
          </rPr>
          <t xml:space="preserve">減額の場合は
マイナスで入力
</t>
        </r>
      </text>
    </comment>
    <comment ref="G28" authorId="0" shapeId="0" xr:uid="{010BD0BD-65B8-4C55-97AA-A732D77A46F9}">
      <text>
        <r>
          <rPr>
            <sz val="9"/>
            <color indexed="81"/>
            <rFont val="MS P ゴシック"/>
            <family val="3"/>
            <charset val="128"/>
          </rPr>
          <t xml:space="preserve">減額の場合は
マイナスで入力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11" authorId="0" shapeId="0" xr:uid="{0C100879-76D4-485B-9312-671747DFD72D}">
      <text>
        <r>
          <rPr>
            <sz val="9"/>
            <color indexed="81"/>
            <rFont val="MS P ゴシック"/>
            <family val="3"/>
            <charset val="128"/>
          </rPr>
          <t>預金種別
当座＝当
普通＝普</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Z3" authorId="0" shapeId="0" xr:uid="{D0DF9515-8857-4844-8A39-7817AEC3052D}">
      <text>
        <r>
          <rPr>
            <sz val="9"/>
            <color indexed="81"/>
            <rFont val="MS P ゴシック"/>
            <family val="3"/>
            <charset val="128"/>
          </rPr>
          <t xml:space="preserve">取引年月日＝請求年月日
①西暦
②6・9・12・3月分は各月20日
　その他の月は毎月15日
</t>
        </r>
      </text>
    </comment>
    <comment ref="AI3" authorId="0" shapeId="0" xr:uid="{885405E6-9E3E-4E9B-8BB0-B8F2A4991696}">
      <text>
        <r>
          <rPr>
            <sz val="9"/>
            <color indexed="81"/>
            <rFont val="MS P ゴシック"/>
            <family val="3"/>
            <charset val="128"/>
          </rPr>
          <t xml:space="preserve">左記　請求年月日の
</t>
        </r>
        <r>
          <rPr>
            <sz val="9"/>
            <color indexed="10"/>
            <rFont val="MS P ゴシック"/>
            <family val="3"/>
            <charset val="128"/>
          </rPr>
          <t>翌月末日となります</t>
        </r>
        <r>
          <rPr>
            <sz val="9"/>
            <color indexed="81"/>
            <rFont val="MS P ゴシック"/>
            <family val="3"/>
            <charset val="128"/>
          </rPr>
          <t xml:space="preserve">
翌月末日が土日の場合は、直前の平日となります
12月は28日を月末とし土日の場合は直前の平日となります</t>
        </r>
      </text>
    </comment>
    <comment ref="C5" authorId="0" shapeId="0" xr:uid="{0EA8F3BC-FEC9-4411-BF83-D33E3FADC313}">
      <text>
        <r>
          <rPr>
            <sz val="9"/>
            <color indexed="81"/>
            <rFont val="MS P ゴシック"/>
            <family val="3"/>
            <charset val="128"/>
          </rPr>
          <t>リストから選択
不明な場合は、弊社各担当者までお問合せください
担当者が不明な場合は
工事関連：03-5830-9507(施工管理課直通）
他：03-5830-9501(管理部経理担当直通)</t>
        </r>
      </text>
    </comment>
    <comment ref="H5" authorId="0" shapeId="0" xr:uid="{6B590904-D2B1-409F-B1EF-4E74ABEE0B4C}">
      <text>
        <r>
          <rPr>
            <sz val="9"/>
            <color indexed="81"/>
            <rFont val="MS P ゴシック"/>
            <family val="3"/>
            <charset val="128"/>
          </rPr>
          <t xml:space="preserve">入力説明①-2をご覧いただきご入力ください
不明な場合は下記までお問合せください
【工事部、作業所宛請求書】
施工管理課　03-5830-9507　又は作業所担当者
【本社】
管　理　部　03-5830-9500
</t>
        </r>
      </text>
    </comment>
    <comment ref="AB7" authorId="0" shapeId="0" xr:uid="{71CD3964-4DA0-4D94-9382-72E45DE10117}">
      <text>
        <r>
          <rPr>
            <sz val="9"/>
            <color indexed="81"/>
            <rFont val="MS P ゴシック"/>
            <family val="3"/>
            <charset val="128"/>
          </rPr>
          <t xml:space="preserve">このご請求に対し弊社から問い合わせ等がある場合に応答いただける方の氏名
</t>
        </r>
      </text>
    </comment>
    <comment ref="Z8" authorId="0" shapeId="0" xr:uid="{38B31C11-F4B5-42B9-861A-1D20D103DC58}">
      <text>
        <r>
          <rPr>
            <sz val="9"/>
            <color indexed="81"/>
            <rFont val="MS P ゴシック"/>
            <family val="3"/>
            <charset val="128"/>
          </rPr>
          <t xml:space="preserve">金融機関名
○○銀行
○○信用金庫
</t>
        </r>
      </text>
    </comment>
    <comment ref="AE8" authorId="0" shapeId="0" xr:uid="{EB4E1C62-078A-4D6A-AA8B-37FCAB01B61C}">
      <text>
        <r>
          <rPr>
            <sz val="9"/>
            <color indexed="81"/>
            <rFont val="MS P ゴシック"/>
            <family val="3"/>
            <charset val="128"/>
          </rPr>
          <t>支店・営業部など
○○支店
○○営業部</t>
        </r>
      </text>
    </comment>
    <comment ref="AJ8" authorId="0" shapeId="0" xr:uid="{4AF74327-E78F-41D1-BAD8-5A8FDD1A1756}">
      <text>
        <r>
          <rPr>
            <sz val="9"/>
            <color indexed="81"/>
            <rFont val="MS P ゴシック"/>
            <family val="3"/>
            <charset val="128"/>
          </rPr>
          <t>預金種別
当座＝当
普通＝普</t>
        </r>
      </text>
    </comment>
    <comment ref="AK8" authorId="0" shapeId="0" xr:uid="{B4A99248-68E0-4888-8533-746D9FC44A8A}">
      <text>
        <r>
          <rPr>
            <sz val="9"/>
            <color indexed="81"/>
            <rFont val="MS P ゴシック"/>
            <family val="3"/>
            <charset val="128"/>
          </rPr>
          <t>口座番号
7桁に満たない場合は
先頭ゼロ埋め（自動）</t>
        </r>
      </text>
    </comment>
    <comment ref="Z9" authorId="0" shapeId="0" xr:uid="{65E629DF-9027-4CAD-BA80-4B56031F208E}">
      <text>
        <r>
          <rPr>
            <sz val="9"/>
            <color indexed="81"/>
            <rFont val="MS P ゴシック"/>
            <family val="3"/>
            <charset val="128"/>
          </rPr>
          <t>口座名義
半角ｶﾅ</t>
        </r>
      </text>
    </comment>
    <comment ref="G13" authorId="0" shapeId="0" xr:uid="{B698EFE1-F2D3-427A-8572-3258BEA9D56F}">
      <text>
        <r>
          <rPr>
            <sz val="9"/>
            <color indexed="81"/>
            <rFont val="MS P ゴシック"/>
            <family val="3"/>
            <charset val="128"/>
          </rPr>
          <t xml:space="preserve">税率ごとに合計した
税抜額を入力してください
</t>
        </r>
      </text>
    </comment>
    <comment ref="M13" authorId="0" shapeId="0" xr:uid="{ECB03B22-09E1-48AE-998F-B57349EBE25B}">
      <text>
        <r>
          <rPr>
            <sz val="9"/>
            <color indexed="39"/>
            <rFont val="MS P ゴシック"/>
            <family val="3"/>
            <charset val="128"/>
          </rPr>
          <t>税率ごとの合計額</t>
        </r>
        <r>
          <rPr>
            <sz val="9"/>
            <color indexed="81"/>
            <rFont val="MS P ゴシック"/>
            <family val="3"/>
            <charset val="128"/>
          </rPr>
          <t xml:space="preserve">から消費税額を算定します。
よって1円未満の端数切捨ても1つの適格請求書内で
各税率ごと1回のみの処理となります
</t>
        </r>
      </text>
    </comment>
    <comment ref="G22" authorId="0" shapeId="0" xr:uid="{848DB546-748E-417B-BF8E-8C5734DF7D5F}">
      <text>
        <r>
          <rPr>
            <sz val="9"/>
            <color indexed="81"/>
            <rFont val="MS P ゴシック"/>
            <family val="3"/>
            <charset val="128"/>
          </rPr>
          <t xml:space="preserve">取り交わした注文書に記載されている５桁の番号を入力
</t>
        </r>
      </text>
    </comment>
    <comment ref="Q22" authorId="0" shapeId="0" xr:uid="{D0DF5B56-7FBA-4F8B-B3ED-F258BE44FC99}">
      <text>
        <r>
          <rPr>
            <sz val="9"/>
            <color indexed="81"/>
            <rFont val="MS P ゴシック"/>
            <family val="3"/>
            <charset val="128"/>
          </rPr>
          <t xml:space="preserve">取り交わした注文書に記載されている工事コードを入力
</t>
        </r>
      </text>
    </comment>
    <comment ref="G26" authorId="0" shapeId="0" xr:uid="{7786B538-C53D-4859-A990-70088242306A}">
      <text>
        <r>
          <rPr>
            <sz val="9"/>
            <color indexed="81"/>
            <rFont val="MS P ゴシック"/>
            <family val="3"/>
            <charset val="128"/>
          </rPr>
          <t>減額の場合は
マイナスで入力</t>
        </r>
      </text>
    </comment>
    <comment ref="G27" authorId="0" shapeId="0" xr:uid="{4735D466-FA40-4416-89EC-7003A4C13630}">
      <text>
        <r>
          <rPr>
            <sz val="9"/>
            <color indexed="81"/>
            <rFont val="MS P ゴシック"/>
            <family val="3"/>
            <charset val="128"/>
          </rPr>
          <t>減額の場合は
マイナスで入力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N5" authorId="0" shapeId="0" xr:uid="{26E4128A-64CB-4547-B6F6-4A93C52AF7AF}">
      <text>
        <r>
          <rPr>
            <sz val="9"/>
            <color indexed="81"/>
            <rFont val="MS P ゴシック"/>
            <family val="3"/>
            <charset val="128"/>
          </rPr>
          <t xml:space="preserve">注文書にてご確認ください。
</t>
        </r>
      </text>
    </comment>
  </commentList>
</comments>
</file>

<file path=xl/sharedStrings.xml><?xml version="1.0" encoding="utf-8"?>
<sst xmlns="http://schemas.openxmlformats.org/spreadsheetml/2006/main" count="362" uniqueCount="270">
  <si>
    <t>御中</t>
    <rPh sb="0" eb="2">
      <t>オンチュウ</t>
    </rPh>
    <phoneticPr fontId="2"/>
  </si>
  <si>
    <t>注文書番号</t>
    <rPh sb="0" eb="3">
      <t>チュウモンショ</t>
    </rPh>
    <rPh sb="3" eb="5">
      <t>バンゴウ</t>
    </rPh>
    <phoneticPr fontId="2"/>
  </si>
  <si>
    <t>請求年月日</t>
    <rPh sb="0" eb="2">
      <t>セイキュウ</t>
    </rPh>
    <rPh sb="2" eb="5">
      <t>ネンガッピ</t>
    </rPh>
    <phoneticPr fontId="2"/>
  </si>
  <si>
    <t>区分</t>
    <rPh sb="0" eb="2">
      <t>クブン</t>
    </rPh>
    <phoneticPr fontId="2"/>
  </si>
  <si>
    <t>消費税等の額</t>
    <rPh sb="0" eb="3">
      <t>ショウヒゼイ</t>
    </rPh>
    <rPh sb="3" eb="4">
      <t>ナド</t>
    </rPh>
    <rPh sb="5" eb="6">
      <t>ガク</t>
    </rPh>
    <phoneticPr fontId="2"/>
  </si>
  <si>
    <t>主な取引内容</t>
    <rPh sb="0" eb="1">
      <t>オモ</t>
    </rPh>
    <rPh sb="2" eb="4">
      <t>トリヒキ</t>
    </rPh>
    <rPh sb="4" eb="6">
      <t>ナイヨウ</t>
    </rPh>
    <phoneticPr fontId="2"/>
  </si>
  <si>
    <t>10％対象額</t>
    <rPh sb="0" eb="1">
      <t>ゼイリツ</t>
    </rPh>
    <rPh sb="3" eb="5">
      <t>タイショウ</t>
    </rPh>
    <rPh sb="5" eb="6">
      <t>ガク</t>
    </rPh>
    <phoneticPr fontId="2"/>
  </si>
  <si>
    <t>軽減8％対象額</t>
    <rPh sb="0" eb="2">
      <t>ケイゲン</t>
    </rPh>
    <rPh sb="4" eb="6">
      <t>タイショウ</t>
    </rPh>
    <rPh sb="6" eb="7">
      <t>ガク</t>
    </rPh>
    <phoneticPr fontId="2"/>
  </si>
  <si>
    <t>旧8％対象額</t>
    <rPh sb="0" eb="1">
      <t>キュウ</t>
    </rPh>
    <rPh sb="3" eb="5">
      <t>タイショウ</t>
    </rPh>
    <rPh sb="5" eb="6">
      <t>ガク</t>
    </rPh>
    <phoneticPr fontId="2"/>
  </si>
  <si>
    <t>非課税対象額</t>
    <rPh sb="0" eb="3">
      <t>ヒカゼイ</t>
    </rPh>
    <rPh sb="3" eb="5">
      <t>タイショウ</t>
    </rPh>
    <rPh sb="5" eb="6">
      <t>ガク</t>
    </rPh>
    <phoneticPr fontId="2"/>
  </si>
  <si>
    <t>免税対象額</t>
    <rPh sb="0" eb="2">
      <t>メンゼイ</t>
    </rPh>
    <rPh sb="2" eb="4">
      <t>タイショウ</t>
    </rPh>
    <rPh sb="4" eb="5">
      <t>ガク</t>
    </rPh>
    <phoneticPr fontId="2"/>
  </si>
  <si>
    <t>税込額</t>
    <rPh sb="0" eb="2">
      <t>ゼイコミ</t>
    </rPh>
    <rPh sb="2" eb="3">
      <t>ガク</t>
    </rPh>
    <phoneticPr fontId="2"/>
  </si>
  <si>
    <t>請求総額</t>
    <rPh sb="0" eb="4">
      <t>セイキュウソウガク</t>
    </rPh>
    <phoneticPr fontId="2"/>
  </si>
  <si>
    <t>当 初 契 約 額</t>
    <rPh sb="0" eb="1">
      <t>トウ</t>
    </rPh>
    <rPh sb="2" eb="3">
      <t>ハツ</t>
    </rPh>
    <rPh sb="4" eb="5">
      <t>チギリ</t>
    </rPh>
    <rPh sb="6" eb="7">
      <t>ヤク</t>
    </rPh>
    <rPh sb="8" eb="9">
      <t>ガク</t>
    </rPh>
    <phoneticPr fontId="2"/>
  </si>
  <si>
    <t>今 回 増 減 額</t>
    <rPh sb="0" eb="1">
      <t>イマ</t>
    </rPh>
    <rPh sb="2" eb="3">
      <t>カイ</t>
    </rPh>
    <rPh sb="4" eb="5">
      <t>ゾウ</t>
    </rPh>
    <rPh sb="6" eb="7">
      <t>ゲン</t>
    </rPh>
    <rPh sb="8" eb="9">
      <t>ガク</t>
    </rPh>
    <phoneticPr fontId="2"/>
  </si>
  <si>
    <t>契　約　総　額</t>
    <rPh sb="0" eb="1">
      <t>チギリ</t>
    </rPh>
    <rPh sb="2" eb="3">
      <t>ヤク</t>
    </rPh>
    <rPh sb="4" eb="5">
      <t>ソウ</t>
    </rPh>
    <rPh sb="6" eb="7">
      <t>ガク</t>
    </rPh>
    <phoneticPr fontId="2"/>
  </si>
  <si>
    <t>請　　　求　　　書</t>
    <rPh sb="0" eb="1">
      <t>ショウ</t>
    </rPh>
    <rPh sb="4" eb="5">
      <t>モトム</t>
    </rPh>
    <rPh sb="8" eb="9">
      <t>ショ</t>
    </rPh>
    <phoneticPr fontId="2"/>
  </si>
  <si>
    <t>消　費　税　率　別　請　求　額</t>
    <rPh sb="0" eb="1">
      <t>ショウ</t>
    </rPh>
    <rPh sb="2" eb="3">
      <t>ヒ</t>
    </rPh>
    <rPh sb="4" eb="5">
      <t>ゼイ</t>
    </rPh>
    <rPh sb="6" eb="7">
      <t>リツ</t>
    </rPh>
    <rPh sb="8" eb="9">
      <t>ベツ</t>
    </rPh>
    <rPh sb="10" eb="11">
      <t>ショウ</t>
    </rPh>
    <rPh sb="12" eb="13">
      <t>モトム</t>
    </rPh>
    <rPh sb="14" eb="15">
      <t>ガク</t>
    </rPh>
    <phoneticPr fontId="2"/>
  </si>
  <si>
    <t>施工統括部</t>
    <rPh sb="0" eb="5">
      <t>セコウトウカツブ</t>
    </rPh>
    <phoneticPr fontId="2"/>
  </si>
  <si>
    <t>基礎部</t>
    <rPh sb="0" eb="3">
      <t>キソブ</t>
    </rPh>
    <phoneticPr fontId="2"/>
  </si>
  <si>
    <t>シールド部</t>
    <rPh sb="4" eb="5">
      <t>ブ</t>
    </rPh>
    <phoneticPr fontId="2"/>
  </si>
  <si>
    <t>機械部</t>
    <rPh sb="0" eb="3">
      <t>キカイブ</t>
    </rPh>
    <phoneticPr fontId="2"/>
  </si>
  <si>
    <t>北本機材センター</t>
    <rPh sb="0" eb="2">
      <t>キタモト</t>
    </rPh>
    <rPh sb="2" eb="4">
      <t>キザイ</t>
    </rPh>
    <phoneticPr fontId="2"/>
  </si>
  <si>
    <t>東北支店</t>
    <rPh sb="0" eb="4">
      <t>トウホクシテン</t>
    </rPh>
    <phoneticPr fontId="2"/>
  </si>
  <si>
    <t>名古屋支店</t>
    <rPh sb="0" eb="5">
      <t>ナゴヤシテン</t>
    </rPh>
    <phoneticPr fontId="2"/>
  </si>
  <si>
    <t>技術･設計部</t>
    <rPh sb="0" eb="2">
      <t>ギジュツ</t>
    </rPh>
    <rPh sb="3" eb="6">
      <t>セッケイブ</t>
    </rPh>
    <phoneticPr fontId="2"/>
  </si>
  <si>
    <t>氏名</t>
    <rPh sb="0" eb="2">
      <t>シメイ</t>
    </rPh>
    <phoneticPr fontId="2"/>
  </si>
  <si>
    <t>TEL</t>
    <phoneticPr fontId="2"/>
  </si>
  <si>
    <t>商 社 コ ー ド</t>
    <rPh sb="0" eb="1">
      <t>ショウ</t>
    </rPh>
    <rPh sb="2" eb="3">
      <t>シャ</t>
    </rPh>
    <phoneticPr fontId="2"/>
  </si>
  <si>
    <t>担当・連絡TEL</t>
    <rPh sb="0" eb="2">
      <t>タントウ</t>
    </rPh>
    <rPh sb="3" eb="5">
      <t>レンラク</t>
    </rPh>
    <phoneticPr fontId="2"/>
  </si>
  <si>
    <t>住　　　　　所</t>
    <rPh sb="0" eb="1">
      <t>ジュウ</t>
    </rPh>
    <rPh sb="6" eb="7">
      <t>ショ</t>
    </rPh>
    <phoneticPr fontId="2"/>
  </si>
  <si>
    <t>会　　社　　名</t>
    <rPh sb="0" eb="1">
      <t>カイ</t>
    </rPh>
    <rPh sb="3" eb="4">
      <t>シャ</t>
    </rPh>
    <rPh sb="6" eb="7">
      <t>ナ</t>
    </rPh>
    <phoneticPr fontId="2"/>
  </si>
  <si>
    <t>適格請求書発行事業者登録番号</t>
    <rPh sb="0" eb="5">
      <t>テキカクセイキュウショ</t>
    </rPh>
    <rPh sb="5" eb="10">
      <t>ハッコウジギョウシャ</t>
    </rPh>
    <rPh sb="10" eb="12">
      <t>トウロク</t>
    </rPh>
    <rPh sb="12" eb="14">
      <t>バンゴウ</t>
    </rPh>
    <phoneticPr fontId="2"/>
  </si>
  <si>
    <t>振    込    先</t>
    <rPh sb="0" eb="1">
      <t>シン</t>
    </rPh>
    <rPh sb="5" eb="6">
      <t>コ</t>
    </rPh>
    <rPh sb="10" eb="11">
      <t>サキ</t>
    </rPh>
    <phoneticPr fontId="2"/>
  </si>
  <si>
    <t>青　山　機　工　株　式　会　社</t>
    <rPh sb="0" eb="1">
      <t>アオ</t>
    </rPh>
    <rPh sb="2" eb="3">
      <t>ヤマ</t>
    </rPh>
    <rPh sb="4" eb="5">
      <t>キ</t>
    </rPh>
    <rPh sb="6" eb="7">
      <t>コウ</t>
    </rPh>
    <rPh sb="8" eb="9">
      <t>カブ</t>
    </rPh>
    <rPh sb="10" eb="11">
      <t>シキ</t>
    </rPh>
    <rPh sb="12" eb="13">
      <t>カイ</t>
    </rPh>
    <rPh sb="14" eb="15">
      <t>シャ</t>
    </rPh>
    <phoneticPr fontId="2"/>
  </si>
  <si>
    <t>行</t>
    <rPh sb="0" eb="1">
      <t>ギョウ</t>
    </rPh>
    <phoneticPr fontId="2"/>
  </si>
  <si>
    <t>取引年月日</t>
    <rPh sb="0" eb="2">
      <t>トリヒキ</t>
    </rPh>
    <rPh sb="2" eb="5">
      <t>ネンガッピ</t>
    </rPh>
    <phoneticPr fontId="2"/>
  </si>
  <si>
    <t>消費税率</t>
    <rPh sb="0" eb="3">
      <t>ショウヒゼイ</t>
    </rPh>
    <rPh sb="3" eb="4">
      <t>リツ</t>
    </rPh>
    <phoneticPr fontId="2"/>
  </si>
  <si>
    <t>数量</t>
    <rPh sb="0" eb="2">
      <t>スウリョウ</t>
    </rPh>
    <phoneticPr fontId="2"/>
  </si>
  <si>
    <t>単位</t>
    <rPh sb="0" eb="2">
      <t>タンイ</t>
    </rPh>
    <phoneticPr fontId="2"/>
  </si>
  <si>
    <t>　　部門名・作業所名</t>
    <rPh sb="2" eb="4">
      <t>ブモン</t>
    </rPh>
    <rPh sb="4" eb="5">
      <t>メイ</t>
    </rPh>
    <rPh sb="6" eb="9">
      <t>サギョウショ</t>
    </rPh>
    <rPh sb="9" eb="10">
      <t>メイ</t>
    </rPh>
    <phoneticPr fontId="2"/>
  </si>
  <si>
    <t>支払期日</t>
    <rPh sb="0" eb="2">
      <t>シハライ</t>
    </rPh>
    <rPh sb="2" eb="4">
      <t>キジツ</t>
    </rPh>
    <phoneticPr fontId="2"/>
  </si>
  <si>
    <t>T</t>
    <phoneticPr fontId="2"/>
  </si>
  <si>
    <t>BC1-</t>
    <phoneticPr fontId="2"/>
  </si>
  <si>
    <t>　BC2-</t>
    <phoneticPr fontId="2"/>
  </si>
  <si>
    <t>　BC3-</t>
  </si>
  <si>
    <t>契約総額</t>
    <rPh sb="0" eb="4">
      <t>ケイヤクソウガク</t>
    </rPh>
    <phoneticPr fontId="2"/>
  </si>
  <si>
    <t>前回迄請求累計額</t>
    <rPh sb="0" eb="2">
      <t>ゼンカイ</t>
    </rPh>
    <rPh sb="2" eb="3">
      <t>マデ</t>
    </rPh>
    <rPh sb="3" eb="5">
      <t>セイキュウ</t>
    </rPh>
    <rPh sb="5" eb="7">
      <t>ルイケイ</t>
    </rPh>
    <rPh sb="7" eb="8">
      <t>ガク</t>
    </rPh>
    <phoneticPr fontId="2"/>
  </si>
  <si>
    <t>今回請求額</t>
    <rPh sb="0" eb="2">
      <t>コンカイ</t>
    </rPh>
    <rPh sb="2" eb="4">
      <t>セイキュウ</t>
    </rPh>
    <rPh sb="4" eb="5">
      <t>ガク</t>
    </rPh>
    <phoneticPr fontId="2"/>
  </si>
  <si>
    <t>請求累計額</t>
    <rPh sb="0" eb="4">
      <t>セイキュウルイケイ</t>
    </rPh>
    <rPh sb="4" eb="5">
      <t>ガク</t>
    </rPh>
    <phoneticPr fontId="2"/>
  </si>
  <si>
    <t>未請求残額</t>
    <rPh sb="0" eb="3">
      <t>ミセイキュウ</t>
    </rPh>
    <rPh sb="3" eb="5">
      <t>ザンガク</t>
    </rPh>
    <phoneticPr fontId="2"/>
  </si>
  <si>
    <t>消費税額</t>
    <rPh sb="0" eb="3">
      <t>ショウヒゼイ</t>
    </rPh>
    <rPh sb="3" eb="4">
      <t>ガク</t>
    </rPh>
    <phoneticPr fontId="2"/>
  </si>
  <si>
    <t>税込額</t>
    <rPh sb="0" eb="2">
      <t>ゼイコミ</t>
    </rPh>
    <rPh sb="2" eb="3">
      <t>ガク</t>
    </rPh>
    <phoneticPr fontId="2"/>
  </si>
  <si>
    <t>区分</t>
    <rPh sb="0" eb="2">
      <t>クブン</t>
    </rPh>
    <phoneticPr fontId="2"/>
  </si>
  <si>
    <t>請求進捗率</t>
    <rPh sb="0" eb="2">
      <t>セイキュウ</t>
    </rPh>
    <rPh sb="2" eb="4">
      <t>シンチョク</t>
    </rPh>
    <rPh sb="4" eb="5">
      <t>リツ</t>
    </rPh>
    <phoneticPr fontId="2"/>
  </si>
  <si>
    <t>前月迄増減累計額</t>
    <rPh sb="0" eb="2">
      <t>ゼンゲツ</t>
    </rPh>
    <rPh sb="2" eb="3">
      <t>マデ</t>
    </rPh>
    <rPh sb="3" eb="5">
      <t>ゾウゲン</t>
    </rPh>
    <rPh sb="5" eb="7">
      <t>ルイケイ</t>
    </rPh>
    <rPh sb="7" eb="8">
      <t>ガク</t>
    </rPh>
    <phoneticPr fontId="2"/>
  </si>
  <si>
    <t>この契約の工事コード</t>
    <rPh sb="2" eb="4">
      <t>ケイヤク</t>
    </rPh>
    <rPh sb="5" eb="7">
      <t>コウジ</t>
    </rPh>
    <phoneticPr fontId="2"/>
  </si>
  <si>
    <t>この契約の消費税率</t>
    <rPh sb="2" eb="4">
      <t>ケイヤク</t>
    </rPh>
    <rPh sb="5" eb="9">
      <t>ショウヒゼイリツ</t>
    </rPh>
    <phoneticPr fontId="2"/>
  </si>
  <si>
    <r>
      <t>この契約の契約額の推移（</t>
    </r>
    <r>
      <rPr>
        <sz val="11"/>
        <color rgb="FFFF0000"/>
        <rFont val="ＭＳ 明朝"/>
        <family val="1"/>
        <charset val="128"/>
      </rPr>
      <t>税抜</t>
    </r>
    <r>
      <rPr>
        <sz val="11"/>
        <color theme="1"/>
        <rFont val="ＭＳ 明朝"/>
        <family val="1"/>
        <charset val="128"/>
      </rPr>
      <t>）</t>
    </r>
    <rPh sb="2" eb="4">
      <t>ケイヤク</t>
    </rPh>
    <rPh sb="5" eb="7">
      <t>ケイヤク</t>
    </rPh>
    <rPh sb="7" eb="8">
      <t>ガク</t>
    </rPh>
    <rPh sb="9" eb="11">
      <t>スイイ</t>
    </rPh>
    <rPh sb="12" eb="14">
      <t>ゼイヌキ</t>
    </rPh>
    <phoneticPr fontId="2"/>
  </si>
  <si>
    <r>
      <rPr>
        <u/>
        <sz val="11"/>
        <color theme="1"/>
        <rFont val="ＭＳ 明朝"/>
        <family val="1"/>
        <charset val="128"/>
      </rPr>
      <t>税抜</t>
    </r>
    <r>
      <rPr>
        <sz val="11"/>
        <color theme="1"/>
        <rFont val="ＭＳ 明朝"/>
        <family val="1"/>
        <charset val="128"/>
      </rPr>
      <t>額</t>
    </r>
    <rPh sb="0" eb="2">
      <t>ゼイヌキ</t>
    </rPh>
    <rPh sb="2" eb="3">
      <t>ガク</t>
    </rPh>
    <phoneticPr fontId="2"/>
  </si>
  <si>
    <t>取　極　契　約　（取極契約分以外の請求書は以降の記入は不要）</t>
    <rPh sb="0" eb="1">
      <t>トリ</t>
    </rPh>
    <rPh sb="2" eb="3">
      <t>キョク</t>
    </rPh>
    <rPh sb="4" eb="5">
      <t>チギリ</t>
    </rPh>
    <rPh sb="6" eb="7">
      <t>ヤク</t>
    </rPh>
    <rPh sb="9" eb="13">
      <t>トキョクケイヤク</t>
    </rPh>
    <rPh sb="13" eb="14">
      <t>ブン</t>
    </rPh>
    <rPh sb="14" eb="16">
      <t>イガイ</t>
    </rPh>
    <rPh sb="17" eb="20">
      <t>セイキュウショ</t>
    </rPh>
    <rPh sb="21" eb="23">
      <t>イコウ</t>
    </rPh>
    <rPh sb="24" eb="26">
      <t>キニュウ</t>
    </rPh>
    <rPh sb="27" eb="29">
      <t>フヨウ</t>
    </rPh>
    <phoneticPr fontId="2"/>
  </si>
  <si>
    <t>←注文書番号や工事コードが不明の場合は必ず弊社担当へご確認ください</t>
    <rPh sb="1" eb="4">
      <t>チュウモンショ</t>
    </rPh>
    <rPh sb="4" eb="6">
      <t>バンゴウ</t>
    </rPh>
    <rPh sb="7" eb="9">
      <t>コウジ</t>
    </rPh>
    <rPh sb="13" eb="15">
      <t>フメイ</t>
    </rPh>
    <rPh sb="16" eb="18">
      <t>バアイ</t>
    </rPh>
    <rPh sb="19" eb="20">
      <t>カナラ</t>
    </rPh>
    <rPh sb="21" eb="23">
      <t>ヘイシャ</t>
    </rPh>
    <rPh sb="23" eb="25">
      <t>タントウ</t>
    </rPh>
    <rPh sb="27" eb="29">
      <t>カクニン</t>
    </rPh>
    <phoneticPr fontId="2"/>
  </si>
  <si>
    <t>①-1</t>
    <phoneticPr fontId="2"/>
  </si>
  <si>
    <t>①-2</t>
    <phoneticPr fontId="2"/>
  </si>
  <si>
    <t>請求書ごとにご提出いただく弊社部門名を必ず入力ください</t>
    <rPh sb="0" eb="3">
      <t>セイキュウショ</t>
    </rPh>
    <rPh sb="7" eb="9">
      <t>テイシュツ</t>
    </rPh>
    <rPh sb="13" eb="15">
      <t>ヘイシャ</t>
    </rPh>
    <rPh sb="15" eb="17">
      <t>ブモン</t>
    </rPh>
    <rPh sb="17" eb="18">
      <t>メイ</t>
    </rPh>
    <rPh sb="19" eb="20">
      <t>カナラ</t>
    </rPh>
    <rPh sb="21" eb="23">
      <t>ニュウリョク</t>
    </rPh>
    <phoneticPr fontId="2"/>
  </si>
  <si>
    <t>①-3</t>
    <phoneticPr fontId="2"/>
  </si>
  <si>
    <t>②-1</t>
    <phoneticPr fontId="2"/>
  </si>
  <si>
    <t>②-2</t>
    <phoneticPr fontId="2"/>
  </si>
  <si>
    <t>②-3</t>
    <phoneticPr fontId="2"/>
  </si>
  <si>
    <t>③-1</t>
    <phoneticPr fontId="2"/>
  </si>
  <si>
    <t>③-2</t>
    <phoneticPr fontId="2"/>
  </si>
  <si>
    <t>④-1</t>
    <phoneticPr fontId="2"/>
  </si>
  <si>
    <t>（特に注文書番号はお間違えの無いよう、お願いいたします）</t>
    <rPh sb="1" eb="2">
      <t>トク</t>
    </rPh>
    <rPh sb="3" eb="6">
      <t>チュウモンショ</t>
    </rPh>
    <rPh sb="6" eb="8">
      <t>バンゴウ</t>
    </rPh>
    <rPh sb="10" eb="12">
      <t>マチガ</t>
    </rPh>
    <rPh sb="14" eb="15">
      <t>ナ</t>
    </rPh>
    <rPh sb="20" eb="21">
      <t>ネガ</t>
    </rPh>
    <phoneticPr fontId="2"/>
  </si>
  <si>
    <t>④-2</t>
    <phoneticPr fontId="2"/>
  </si>
  <si>
    <t>④-3</t>
    <phoneticPr fontId="2"/>
  </si>
  <si>
    <t>④-4</t>
    <phoneticPr fontId="2"/>
  </si>
  <si>
    <t>②-4</t>
    <phoneticPr fontId="2"/>
  </si>
  <si>
    <t>②-5</t>
    <phoneticPr fontId="2"/>
  </si>
  <si>
    <t>④-5</t>
    <phoneticPr fontId="2"/>
  </si>
  <si>
    <r>
      <t>この契約の最初の契約額を</t>
    </r>
    <r>
      <rPr>
        <sz val="11"/>
        <color rgb="FFFF0000"/>
        <rFont val="ＭＳ 明朝"/>
        <family val="1"/>
        <charset val="128"/>
      </rPr>
      <t>税抜</t>
    </r>
    <r>
      <rPr>
        <sz val="11"/>
        <color theme="1"/>
        <rFont val="ＭＳ 明朝"/>
        <family val="1"/>
        <charset val="128"/>
      </rPr>
      <t>で入力してください</t>
    </r>
    <rPh sb="2" eb="4">
      <t>ケイヤク</t>
    </rPh>
    <rPh sb="5" eb="7">
      <t>サイショ</t>
    </rPh>
    <rPh sb="8" eb="10">
      <t>ケイヤク</t>
    </rPh>
    <rPh sb="10" eb="11">
      <t>ガク</t>
    </rPh>
    <rPh sb="12" eb="14">
      <t>ゼイヌキ</t>
    </rPh>
    <rPh sb="15" eb="17">
      <t>ニュウリョク</t>
    </rPh>
    <phoneticPr fontId="2"/>
  </si>
  <si>
    <r>
      <t>前回請求までの累計請求額を</t>
    </r>
    <r>
      <rPr>
        <sz val="11"/>
        <color rgb="FFFF0000"/>
        <rFont val="ＭＳ 明朝"/>
        <family val="1"/>
        <charset val="128"/>
      </rPr>
      <t>税抜</t>
    </r>
    <r>
      <rPr>
        <sz val="11"/>
        <color theme="1"/>
        <rFont val="ＭＳ 明朝"/>
        <family val="1"/>
        <charset val="128"/>
      </rPr>
      <t>で入力してください</t>
    </r>
    <rPh sb="0" eb="2">
      <t>ゼンカイ</t>
    </rPh>
    <rPh sb="2" eb="4">
      <t>セイキュウ</t>
    </rPh>
    <rPh sb="7" eb="9">
      <t>ルイケイ</t>
    </rPh>
    <rPh sb="9" eb="12">
      <t>セイキュウガク</t>
    </rPh>
    <rPh sb="13" eb="15">
      <t>ゼイヌキ</t>
    </rPh>
    <rPh sb="16" eb="18">
      <t>ニュウリョク</t>
    </rPh>
    <phoneticPr fontId="2"/>
  </si>
  <si>
    <t>本社</t>
    <rPh sb="0" eb="2">
      <t>ホンシャ</t>
    </rPh>
    <phoneticPr fontId="2"/>
  </si>
  <si>
    <t>機械部(東北)</t>
    <rPh sb="0" eb="3">
      <t>キカイブ</t>
    </rPh>
    <rPh sb="4" eb="6">
      <t>トウホク</t>
    </rPh>
    <phoneticPr fontId="2"/>
  </si>
  <si>
    <t>機械部(関西)</t>
    <rPh sb="0" eb="3">
      <t>キカイブ</t>
    </rPh>
    <rPh sb="4" eb="6">
      <t>カンサイ</t>
    </rPh>
    <phoneticPr fontId="2"/>
  </si>
  <si>
    <t>機械部(九州)</t>
    <rPh sb="0" eb="3">
      <t>キカイブ</t>
    </rPh>
    <rPh sb="4" eb="6">
      <t>キュウシュウ</t>
    </rPh>
    <phoneticPr fontId="2"/>
  </si>
  <si>
    <t>関西支店</t>
    <rPh sb="0" eb="4">
      <t>カンサイシテン</t>
    </rPh>
    <phoneticPr fontId="2"/>
  </si>
  <si>
    <t>九州支店</t>
    <rPh sb="0" eb="4">
      <t>キュウシュウシテン</t>
    </rPh>
    <phoneticPr fontId="2"/>
  </si>
  <si>
    <t>〃</t>
    <phoneticPr fontId="2"/>
  </si>
  <si>
    <t>シールド部窓口</t>
    <rPh sb="4" eb="5">
      <t>ブ</t>
    </rPh>
    <rPh sb="5" eb="7">
      <t>マドグチ</t>
    </rPh>
    <phoneticPr fontId="2"/>
  </si>
  <si>
    <t>技術設計部窓口</t>
    <rPh sb="0" eb="2">
      <t>ギジュツ</t>
    </rPh>
    <rPh sb="2" eb="5">
      <t>セッケイブ</t>
    </rPh>
    <rPh sb="5" eb="7">
      <t>マドグチ</t>
    </rPh>
    <phoneticPr fontId="2"/>
  </si>
  <si>
    <t>北本機材センター窓口</t>
    <rPh sb="0" eb="2">
      <t>キタモト</t>
    </rPh>
    <rPh sb="2" eb="4">
      <t>キザイ</t>
    </rPh>
    <rPh sb="8" eb="10">
      <t>マドグチ</t>
    </rPh>
    <phoneticPr fontId="2"/>
  </si>
  <si>
    <t>選択リスト</t>
    <rPh sb="0" eb="2">
      <t>センタク</t>
    </rPh>
    <phoneticPr fontId="2"/>
  </si>
  <si>
    <t>東北支店窓口</t>
    <rPh sb="0" eb="2">
      <t>トウホク</t>
    </rPh>
    <rPh sb="2" eb="4">
      <t>シテン</t>
    </rPh>
    <rPh sb="4" eb="6">
      <t>マドグチ</t>
    </rPh>
    <phoneticPr fontId="2"/>
  </si>
  <si>
    <t>関西支店窓口</t>
    <rPh sb="0" eb="2">
      <t>カンサイ</t>
    </rPh>
    <rPh sb="2" eb="4">
      <t>シテン</t>
    </rPh>
    <rPh sb="4" eb="6">
      <t>マドグチ</t>
    </rPh>
    <phoneticPr fontId="2"/>
  </si>
  <si>
    <t>九州支店窓口</t>
    <rPh sb="0" eb="2">
      <t>キュウシュウ</t>
    </rPh>
    <rPh sb="2" eb="4">
      <t>シテン</t>
    </rPh>
    <rPh sb="4" eb="6">
      <t>マドグチ</t>
    </rPh>
    <phoneticPr fontId="2"/>
  </si>
  <si>
    <r>
      <t>各部門の</t>
    </r>
    <r>
      <rPr>
        <b/>
        <u/>
        <sz val="11"/>
        <color theme="1"/>
        <rFont val="ＭＳ 明朝"/>
        <family val="1"/>
        <charset val="128"/>
      </rPr>
      <t>「作業所分」</t>
    </r>
    <r>
      <rPr>
        <sz val="11"/>
        <color theme="1"/>
        <rFont val="ＭＳ 明朝"/>
        <family val="1"/>
        <charset val="128"/>
      </rPr>
      <t>の請求書の場合は必ず作業所名を　○○作業所　のように入力ください</t>
    </r>
    <rPh sb="0" eb="3">
      <t>カクブモン</t>
    </rPh>
    <rPh sb="5" eb="8">
      <t>サギョウショ</t>
    </rPh>
    <rPh sb="8" eb="9">
      <t>ブン</t>
    </rPh>
    <rPh sb="11" eb="14">
      <t>セイキュウショ</t>
    </rPh>
    <rPh sb="15" eb="17">
      <t>バアイ</t>
    </rPh>
    <rPh sb="18" eb="19">
      <t>カナラ</t>
    </rPh>
    <rPh sb="20" eb="23">
      <t>サギョウショ</t>
    </rPh>
    <rPh sb="23" eb="24">
      <t>メイ</t>
    </rPh>
    <rPh sb="28" eb="31">
      <t>サギョウショ</t>
    </rPh>
    <rPh sb="36" eb="38">
      <t>ニュウリョク</t>
    </rPh>
    <phoneticPr fontId="2"/>
  </si>
  <si>
    <t>（請求書の該当セルに以下の赤文字のリストを設定してあります）</t>
    <rPh sb="1" eb="4">
      <t>セイキュウショ</t>
    </rPh>
    <rPh sb="5" eb="7">
      <t>ガイトウ</t>
    </rPh>
    <rPh sb="10" eb="12">
      <t>イカ</t>
    </rPh>
    <rPh sb="13" eb="16">
      <t>アカモジ</t>
    </rPh>
    <rPh sb="21" eb="23">
      <t>セッテイ</t>
    </rPh>
    <phoneticPr fontId="2"/>
  </si>
  <si>
    <t>欄</t>
    <rPh sb="0" eb="1">
      <t>ラン</t>
    </rPh>
    <phoneticPr fontId="2"/>
  </si>
  <si>
    <t>備考</t>
    <rPh sb="0" eb="2">
      <t>ビコウ</t>
    </rPh>
    <phoneticPr fontId="2"/>
  </si>
  <si>
    <t>各担当支店の窓口で請求書を受付ます</t>
    <rPh sb="0" eb="1">
      <t>カク</t>
    </rPh>
    <rPh sb="1" eb="3">
      <t>タントウ</t>
    </rPh>
    <rPh sb="3" eb="5">
      <t>シテン</t>
    </rPh>
    <rPh sb="6" eb="8">
      <t>マドグチ</t>
    </rPh>
    <rPh sb="9" eb="12">
      <t>セイキュウショ</t>
    </rPh>
    <rPh sb="13" eb="14">
      <t>ウ</t>
    </rPh>
    <rPh sb="14" eb="15">
      <t>ツ</t>
    </rPh>
    <phoneticPr fontId="2"/>
  </si>
  <si>
    <t>基礎部窓口で請求書を受付ます</t>
    <rPh sb="0" eb="3">
      <t>キソブ</t>
    </rPh>
    <rPh sb="3" eb="5">
      <t>マドグチ</t>
    </rPh>
    <rPh sb="6" eb="9">
      <t>セイキュウショ</t>
    </rPh>
    <rPh sb="10" eb="11">
      <t>ウ</t>
    </rPh>
    <rPh sb="11" eb="12">
      <t>ツ</t>
    </rPh>
    <phoneticPr fontId="2"/>
  </si>
  <si>
    <t>ご不明の際は、弊社担当部門まで必ずご確認ください。（施工管理課：03-5830-9507）</t>
    <rPh sb="1" eb="3">
      <t>フメイ</t>
    </rPh>
    <rPh sb="4" eb="5">
      <t>サイ</t>
    </rPh>
    <rPh sb="7" eb="9">
      <t>ヘイシャ</t>
    </rPh>
    <rPh sb="9" eb="11">
      <t>タントウ</t>
    </rPh>
    <rPh sb="11" eb="13">
      <t>ブモン</t>
    </rPh>
    <rPh sb="15" eb="16">
      <t>カナラ</t>
    </rPh>
    <rPh sb="18" eb="20">
      <t>カクニン</t>
    </rPh>
    <rPh sb="26" eb="31">
      <t>セコウカンリカ</t>
    </rPh>
    <phoneticPr fontId="2"/>
  </si>
  <si>
    <t>②-6</t>
    <phoneticPr fontId="2"/>
  </si>
  <si>
    <t>氏名､連絡先はこの請求書について弊社からの問合せにご対応いただける方としてください</t>
    <rPh sb="0" eb="2">
      <t>シメイ</t>
    </rPh>
    <rPh sb="3" eb="6">
      <t>レンラクサキ</t>
    </rPh>
    <rPh sb="9" eb="12">
      <t>セイキュウショ</t>
    </rPh>
    <rPh sb="16" eb="18">
      <t>ヘイシャ</t>
    </rPh>
    <rPh sb="21" eb="22">
      <t>ト</t>
    </rPh>
    <rPh sb="22" eb="23">
      <t>ア</t>
    </rPh>
    <rPh sb="26" eb="28">
      <t>タイオウ</t>
    </rPh>
    <rPh sb="33" eb="34">
      <t>カタ</t>
    </rPh>
    <phoneticPr fontId="2"/>
  </si>
  <si>
    <r>
      <t>税</t>
    </r>
    <r>
      <rPr>
        <u/>
        <sz val="11"/>
        <color theme="1"/>
        <rFont val="ＭＳ 明朝"/>
        <family val="1"/>
        <charset val="128"/>
      </rPr>
      <t>抜</t>
    </r>
    <r>
      <rPr>
        <sz val="11"/>
        <color theme="1"/>
        <rFont val="ＭＳ 明朝"/>
        <family val="1"/>
        <charset val="128"/>
      </rPr>
      <t>額(対価の額)</t>
    </r>
    <rPh sb="0" eb="3">
      <t>ゼイヌキガク</t>
    </rPh>
    <rPh sb="4" eb="6">
      <t>タイカ</t>
    </rPh>
    <rPh sb="7" eb="8">
      <t>ガク</t>
    </rPh>
    <phoneticPr fontId="2"/>
  </si>
  <si>
    <t>BC1～BC3の欄は弊社使用欄です</t>
    <rPh sb="8" eb="9">
      <t>ラン</t>
    </rPh>
    <rPh sb="10" eb="12">
      <t>ヘイシャ</t>
    </rPh>
    <rPh sb="12" eb="14">
      <t>シヨウ</t>
    </rPh>
    <rPh sb="14" eb="15">
      <t>ラン</t>
    </rPh>
    <phoneticPr fontId="2"/>
  </si>
  <si>
    <t>④-2～④-4　の入力で　契約総額が　最新の契約総額となるようにしてください</t>
    <rPh sb="9" eb="11">
      <t>ニュウリョク</t>
    </rPh>
    <rPh sb="13" eb="15">
      <t>ケイヤク</t>
    </rPh>
    <rPh sb="15" eb="17">
      <t>ソウガク</t>
    </rPh>
    <rPh sb="19" eb="21">
      <t>サイシン</t>
    </rPh>
    <rPh sb="22" eb="24">
      <t>ケイヤク</t>
    </rPh>
    <rPh sb="24" eb="26">
      <t>ソウガク</t>
    </rPh>
    <phoneticPr fontId="2"/>
  </si>
  <si>
    <r>
      <t>この契約の前回以後、今回までの変更増減額を</t>
    </r>
    <r>
      <rPr>
        <sz val="11"/>
        <color rgb="FFFF0000"/>
        <rFont val="ＭＳ 明朝"/>
        <family val="1"/>
        <charset val="128"/>
      </rPr>
      <t>税抜</t>
    </r>
    <r>
      <rPr>
        <sz val="11"/>
        <color theme="1"/>
        <rFont val="ＭＳ 明朝"/>
        <family val="1"/>
        <charset val="128"/>
      </rPr>
      <t>で入力ください</t>
    </r>
    <rPh sb="2" eb="4">
      <t>ケイヤク</t>
    </rPh>
    <rPh sb="5" eb="7">
      <t>ゼンカイ</t>
    </rPh>
    <rPh sb="7" eb="9">
      <t>イゴ</t>
    </rPh>
    <rPh sb="10" eb="12">
      <t>コンカイ</t>
    </rPh>
    <rPh sb="15" eb="17">
      <t>ヘンコウ</t>
    </rPh>
    <rPh sb="17" eb="19">
      <t>ゾウゲン</t>
    </rPh>
    <rPh sb="19" eb="20">
      <t>ガク</t>
    </rPh>
    <rPh sb="21" eb="23">
      <t>ゼイヌキ</t>
    </rPh>
    <rPh sb="24" eb="26">
      <t>ニュウリョク</t>
    </rPh>
    <phoneticPr fontId="2"/>
  </si>
  <si>
    <r>
      <t>この契約の前回ご請求時までの変更増減額を</t>
    </r>
    <r>
      <rPr>
        <sz val="11"/>
        <color rgb="FFFF0000"/>
        <rFont val="ＭＳ 明朝"/>
        <family val="1"/>
        <charset val="128"/>
      </rPr>
      <t>税抜</t>
    </r>
    <r>
      <rPr>
        <sz val="11"/>
        <color theme="1"/>
        <rFont val="ＭＳ 明朝"/>
        <family val="1"/>
        <charset val="128"/>
      </rPr>
      <t>で入力ください</t>
    </r>
    <rPh sb="2" eb="4">
      <t>ケイヤク</t>
    </rPh>
    <rPh sb="5" eb="7">
      <t>ゼンカイ</t>
    </rPh>
    <rPh sb="8" eb="10">
      <t>セイキュウ</t>
    </rPh>
    <rPh sb="10" eb="11">
      <t>ジ</t>
    </rPh>
    <rPh sb="14" eb="16">
      <t>ヘンコウ</t>
    </rPh>
    <rPh sb="16" eb="18">
      <t>ゾウゲン</t>
    </rPh>
    <rPh sb="18" eb="19">
      <t>ガク</t>
    </rPh>
    <rPh sb="20" eb="22">
      <t>ゼイヌキ</t>
    </rPh>
    <rPh sb="23" eb="25">
      <t>ニュウリョク</t>
    </rPh>
    <phoneticPr fontId="2"/>
  </si>
  <si>
    <t>減額はマイナスで入力ください</t>
    <rPh sb="0" eb="2">
      <t>ゲンガク</t>
    </rPh>
    <rPh sb="8" eb="10">
      <t>ニュウリョク</t>
    </rPh>
    <phoneticPr fontId="2"/>
  </si>
  <si>
    <t>注文書に記載のある　注文書番号・工事コード・消費税率を入力ください</t>
    <rPh sb="0" eb="3">
      <t>チュウモンショ</t>
    </rPh>
    <rPh sb="4" eb="6">
      <t>キサイ</t>
    </rPh>
    <rPh sb="10" eb="13">
      <t>チュウモンショ</t>
    </rPh>
    <rPh sb="13" eb="15">
      <t>バンゴウ</t>
    </rPh>
    <rPh sb="16" eb="18">
      <t>コウジ</t>
    </rPh>
    <rPh sb="22" eb="25">
      <t>ショウヒゼイ</t>
    </rPh>
    <rPh sb="25" eb="26">
      <t>リツ</t>
    </rPh>
    <rPh sb="27" eb="29">
      <t>ニュウリョク</t>
    </rPh>
    <phoneticPr fontId="2"/>
  </si>
  <si>
    <t>税率ごとに主な請求内容を入力ください（簡単で結構です）</t>
    <rPh sb="0" eb="2">
      <t>ゼイリツ</t>
    </rPh>
    <rPh sb="5" eb="6">
      <t>オモ</t>
    </rPh>
    <rPh sb="7" eb="11">
      <t>セイキュウナイヨウ</t>
    </rPh>
    <rPh sb="12" eb="14">
      <t>ニュウリョク</t>
    </rPh>
    <rPh sb="19" eb="21">
      <t>カンタン</t>
    </rPh>
    <rPh sb="22" eb="24">
      <t>ケッコウ</t>
    </rPh>
    <phoneticPr fontId="2"/>
  </si>
  <si>
    <r>
      <t>この請求書の</t>
    </r>
    <r>
      <rPr>
        <u/>
        <sz val="11"/>
        <color theme="1"/>
        <rFont val="ＭＳ 明朝"/>
        <family val="1"/>
        <charset val="128"/>
      </rPr>
      <t>税率別の請求額税抜合計</t>
    </r>
    <r>
      <rPr>
        <sz val="11"/>
        <color theme="1"/>
        <rFont val="ＭＳ 明朝"/>
        <family val="1"/>
        <charset val="128"/>
      </rPr>
      <t>を入力ください</t>
    </r>
    <rPh sb="2" eb="5">
      <t>セイキュウショ</t>
    </rPh>
    <rPh sb="6" eb="9">
      <t>ゼイリツベツ</t>
    </rPh>
    <rPh sb="10" eb="13">
      <t>セイキュウガク</t>
    </rPh>
    <rPh sb="13" eb="15">
      <t>ゼイヌキ</t>
    </rPh>
    <rPh sb="15" eb="17">
      <t>ゴウケイ</t>
    </rPh>
    <rPh sb="18" eb="20">
      <t>ニュウリョク</t>
    </rPh>
    <phoneticPr fontId="2"/>
  </si>
  <si>
    <t>会社名は正式名称で、法人格（株式会社　有限会社など）も入力ください</t>
    <rPh sb="0" eb="2">
      <t>カイシャ</t>
    </rPh>
    <rPh sb="2" eb="3">
      <t>メイ</t>
    </rPh>
    <rPh sb="4" eb="8">
      <t>セイシキメイショウ</t>
    </rPh>
    <rPh sb="10" eb="13">
      <t>ホウジンカク</t>
    </rPh>
    <rPh sb="14" eb="18">
      <t>カブシキガイシャ</t>
    </rPh>
    <rPh sb="19" eb="23">
      <t>ユウゲンガイシャ</t>
    </rPh>
    <rPh sb="27" eb="29">
      <t>ニュウリョク</t>
    </rPh>
    <phoneticPr fontId="2"/>
  </si>
  <si>
    <t>取極契約のある請求書の場合のみ　以下も入力してください</t>
    <rPh sb="0" eb="2">
      <t>トリキ</t>
    </rPh>
    <rPh sb="2" eb="4">
      <t>ケイヤク</t>
    </rPh>
    <rPh sb="7" eb="10">
      <t>セイキュウショ</t>
    </rPh>
    <rPh sb="11" eb="13">
      <t>バアイ</t>
    </rPh>
    <rPh sb="16" eb="18">
      <t>イカ</t>
    </rPh>
    <rPh sb="19" eb="21">
      <t>ニュウリョク</t>
    </rPh>
    <phoneticPr fontId="2"/>
  </si>
  <si>
    <t>セルの色</t>
    <rPh sb="3" eb="4">
      <t>イロ</t>
    </rPh>
    <phoneticPr fontId="2"/>
  </si>
  <si>
    <t>関数あり（入力不可）</t>
    <rPh sb="0" eb="2">
      <t>カンスウ</t>
    </rPh>
    <rPh sb="5" eb="7">
      <t>ニュウリョク</t>
    </rPh>
    <rPh sb="7" eb="9">
      <t>フカ</t>
    </rPh>
    <phoneticPr fontId="2"/>
  </si>
  <si>
    <t>入力必須項目。入力、またはリストから選択</t>
    <rPh sb="0" eb="2">
      <t>ニュウリョク</t>
    </rPh>
    <rPh sb="2" eb="4">
      <t>ヒッス</t>
    </rPh>
    <rPh sb="4" eb="6">
      <t>コウモク</t>
    </rPh>
    <rPh sb="7" eb="9">
      <t>ニュウリョク</t>
    </rPh>
    <rPh sb="18" eb="20">
      <t>センタク</t>
    </rPh>
    <phoneticPr fontId="2"/>
  </si>
  <si>
    <t>各欄の条件を満たす場合必須、又はいずれか必須</t>
    <rPh sb="0" eb="1">
      <t>カク</t>
    </rPh>
    <rPh sb="1" eb="2">
      <t>ラン</t>
    </rPh>
    <rPh sb="3" eb="5">
      <t>ジョウケン</t>
    </rPh>
    <rPh sb="6" eb="7">
      <t>ミ</t>
    </rPh>
    <rPh sb="9" eb="11">
      <t>バアイ</t>
    </rPh>
    <rPh sb="11" eb="13">
      <t>ヒッス</t>
    </rPh>
    <rPh sb="14" eb="15">
      <t>マタ</t>
    </rPh>
    <rPh sb="20" eb="22">
      <t>ヒッス</t>
    </rPh>
    <phoneticPr fontId="2"/>
  </si>
  <si>
    <t>指定請求書　入力説明書</t>
    <rPh sb="0" eb="2">
      <t>シテイ</t>
    </rPh>
    <rPh sb="2" eb="5">
      <t>セイキュウショ</t>
    </rPh>
    <rPh sb="6" eb="8">
      <t>ニュウリョク</t>
    </rPh>
    <rPh sb="8" eb="10">
      <t>セツメイ</t>
    </rPh>
    <rPh sb="10" eb="11">
      <t>ショ</t>
    </rPh>
    <phoneticPr fontId="2"/>
  </si>
  <si>
    <r>
      <rPr>
        <u/>
        <sz val="11"/>
        <color rgb="FFFF0000"/>
        <rFont val="ＭＳ 明朝"/>
        <family val="1"/>
        <charset val="128"/>
      </rPr>
      <t>入力いただいた税抜額に各税率を乗じて、</t>
    </r>
    <r>
      <rPr>
        <b/>
        <u/>
        <sz val="11"/>
        <color rgb="FFFF0000"/>
        <rFont val="ＭＳ 明朝"/>
        <family val="1"/>
        <charset val="128"/>
      </rPr>
      <t>円未満端数切捨て</t>
    </r>
    <r>
      <rPr>
        <sz val="11"/>
        <color rgb="FFFF0000"/>
        <rFont val="ＭＳ 明朝"/>
        <family val="1"/>
        <charset val="128"/>
      </rPr>
      <t>した額を税込請求額といたします</t>
    </r>
    <rPh sb="0" eb="2">
      <t>ニュウリョク</t>
    </rPh>
    <rPh sb="7" eb="10">
      <t>ゼイヌキガク</t>
    </rPh>
    <rPh sb="11" eb="12">
      <t>カク</t>
    </rPh>
    <rPh sb="12" eb="14">
      <t>ゼイリツ</t>
    </rPh>
    <rPh sb="15" eb="16">
      <t>ジョウ</t>
    </rPh>
    <rPh sb="19" eb="22">
      <t>エンミマン</t>
    </rPh>
    <rPh sb="22" eb="24">
      <t>ハスウ</t>
    </rPh>
    <rPh sb="24" eb="26">
      <t>キリス</t>
    </rPh>
    <rPh sb="29" eb="30">
      <t>ガク</t>
    </rPh>
    <rPh sb="31" eb="33">
      <t>ゼイコミ</t>
    </rPh>
    <rPh sb="33" eb="36">
      <t>セイキュウガク</t>
    </rPh>
    <phoneticPr fontId="2"/>
  </si>
  <si>
    <t>消費税額円未満の切捨ては1つの請求ごとに税率別に1回のみとします</t>
    <rPh sb="0" eb="3">
      <t>ショウヒゼイ</t>
    </rPh>
    <rPh sb="3" eb="4">
      <t>ガク</t>
    </rPh>
    <rPh sb="4" eb="7">
      <t>エンミマン</t>
    </rPh>
    <rPh sb="8" eb="10">
      <t>キリス</t>
    </rPh>
    <rPh sb="15" eb="17">
      <t>セイキュウ</t>
    </rPh>
    <rPh sb="20" eb="22">
      <t>ゼイリツ</t>
    </rPh>
    <rPh sb="22" eb="23">
      <t>ベツ</t>
    </rPh>
    <rPh sb="25" eb="26">
      <t>カイ</t>
    </rPh>
    <phoneticPr fontId="2"/>
  </si>
  <si>
    <t>基礎部&amp;名古屋支店窓口</t>
    <rPh sb="0" eb="3">
      <t>キソブ</t>
    </rPh>
    <rPh sb="4" eb="7">
      <t>ナゴヤ</t>
    </rPh>
    <rPh sb="7" eb="9">
      <t>シテン</t>
    </rPh>
    <rPh sb="9" eb="11">
      <t>マドグチ</t>
    </rPh>
    <phoneticPr fontId="2"/>
  </si>
  <si>
    <t>機械部(本社)窓口</t>
    <rPh sb="0" eb="3">
      <t>キカイブ</t>
    </rPh>
    <rPh sb="4" eb="6">
      <t>ホンシャ</t>
    </rPh>
    <rPh sb="7" eb="9">
      <t>マドグチ</t>
    </rPh>
    <phoneticPr fontId="2"/>
  </si>
  <si>
    <t>機械部(東北)&amp;東北支店窓口</t>
    <rPh sb="0" eb="3">
      <t>キカイブ</t>
    </rPh>
    <rPh sb="4" eb="6">
      <t>トウホク</t>
    </rPh>
    <rPh sb="8" eb="10">
      <t>トウホク</t>
    </rPh>
    <rPh sb="10" eb="12">
      <t>シテン</t>
    </rPh>
    <rPh sb="12" eb="14">
      <t>マドグチ</t>
    </rPh>
    <phoneticPr fontId="2"/>
  </si>
  <si>
    <t>機械部(関西)&amp;関西支店窓口</t>
    <rPh sb="0" eb="3">
      <t>キカイブ</t>
    </rPh>
    <rPh sb="4" eb="6">
      <t>カンサイ</t>
    </rPh>
    <rPh sb="8" eb="10">
      <t>カンサイ</t>
    </rPh>
    <rPh sb="10" eb="12">
      <t>シテン</t>
    </rPh>
    <rPh sb="12" eb="14">
      <t>マドグチ</t>
    </rPh>
    <phoneticPr fontId="2"/>
  </si>
  <si>
    <t>機械部(九州)&amp;九州支店窓口</t>
    <rPh sb="0" eb="3">
      <t>キカイブ</t>
    </rPh>
    <rPh sb="4" eb="6">
      <t>キュウシュウ</t>
    </rPh>
    <rPh sb="8" eb="10">
      <t>キュウシュウ</t>
    </rPh>
    <rPh sb="10" eb="12">
      <t>シテン</t>
    </rPh>
    <rPh sb="12" eb="14">
      <t>マドグチ</t>
    </rPh>
    <phoneticPr fontId="2"/>
  </si>
  <si>
    <t>①-2欄への入力　①-2説明参照</t>
    <rPh sb="12" eb="14">
      <t>セツメイ</t>
    </rPh>
    <rPh sb="14" eb="16">
      <t>サンショウ</t>
    </rPh>
    <phoneticPr fontId="2"/>
  </si>
  <si>
    <r>
      <t>提出先が東北･関西･九州</t>
    </r>
    <r>
      <rPr>
        <b/>
        <sz val="11"/>
        <color theme="1"/>
        <rFont val="ＭＳ 明朝"/>
        <family val="1"/>
        <charset val="128"/>
      </rPr>
      <t>以外</t>
    </r>
    <r>
      <rPr>
        <sz val="11"/>
        <color theme="1"/>
        <rFont val="ＭＳ 明朝"/>
        <family val="1"/>
        <charset val="128"/>
      </rPr>
      <t>の機械部分</t>
    </r>
    <rPh sb="0" eb="2">
      <t>テイシュツ</t>
    </rPh>
    <rPh sb="2" eb="3">
      <t>サキ</t>
    </rPh>
    <rPh sb="4" eb="6">
      <t>トウホク</t>
    </rPh>
    <rPh sb="7" eb="9">
      <t>カンサイ</t>
    </rPh>
    <rPh sb="10" eb="12">
      <t>キュウシュウ</t>
    </rPh>
    <rPh sb="12" eb="14">
      <t>イガイ</t>
    </rPh>
    <rPh sb="15" eb="18">
      <t>キカイブ</t>
    </rPh>
    <rPh sb="18" eb="19">
      <t>ブン</t>
    </rPh>
    <phoneticPr fontId="2"/>
  </si>
  <si>
    <t>①-1　①-2　が　ご不明の場合は、弊社担当まで必ずご確認ください</t>
    <rPh sb="11" eb="13">
      <t>フメイ</t>
    </rPh>
    <rPh sb="14" eb="16">
      <t>バアイ</t>
    </rPh>
    <rPh sb="18" eb="20">
      <t>ヘイシャ</t>
    </rPh>
    <rPh sb="20" eb="22">
      <t>タントウ</t>
    </rPh>
    <rPh sb="24" eb="25">
      <t>カナラ</t>
    </rPh>
    <rPh sb="27" eb="29">
      <t>カクニン</t>
    </rPh>
    <phoneticPr fontId="2"/>
  </si>
  <si>
    <t>担当：施工統括部　施工管理課　03-5830-9507</t>
    <rPh sb="0" eb="2">
      <t>タントウ</t>
    </rPh>
    <rPh sb="3" eb="8">
      <t>セコウトウカツブ</t>
    </rPh>
    <rPh sb="9" eb="14">
      <t>セコウカンリカ</t>
    </rPh>
    <phoneticPr fontId="2"/>
  </si>
  <si>
    <t>提出するシートのみ選択しＰＤＦファイルに変換してください</t>
    <rPh sb="0" eb="2">
      <t>テイシュツ</t>
    </rPh>
    <rPh sb="9" eb="11">
      <t>センタク</t>
    </rPh>
    <rPh sb="20" eb="22">
      <t>ヘンカン</t>
    </rPh>
    <phoneticPr fontId="2"/>
  </si>
  <si>
    <t>↓</t>
    <phoneticPr fontId="2"/>
  </si>
  <si>
    <t>請求書が1ページ目となるように変換してください</t>
    <rPh sb="0" eb="3">
      <t>セイキュウショ</t>
    </rPh>
    <rPh sb="8" eb="9">
      <t>メ</t>
    </rPh>
    <rPh sb="15" eb="17">
      <t>ヘンカン</t>
    </rPh>
    <phoneticPr fontId="2"/>
  </si>
  <si>
    <t>ファイル　→　名前を付けて保存　→　任意の保存先を指定　→　ファイルの種類でPDFを選択（.pdf)</t>
    <rPh sb="7" eb="9">
      <t>ナマエ</t>
    </rPh>
    <rPh sb="10" eb="11">
      <t>ツ</t>
    </rPh>
    <rPh sb="13" eb="15">
      <t>ホゾン</t>
    </rPh>
    <rPh sb="18" eb="20">
      <t>ニンイ</t>
    </rPh>
    <rPh sb="21" eb="24">
      <t>ホゾンサキ</t>
    </rPh>
    <rPh sb="25" eb="27">
      <t>シテイ</t>
    </rPh>
    <rPh sb="35" eb="37">
      <t>シュルイ</t>
    </rPh>
    <rPh sb="42" eb="44">
      <t>センタク</t>
    </rPh>
    <phoneticPr fontId="2"/>
  </si>
  <si>
    <t>BillOneへは、必ず「ＰＤＦファイル」に変換してからアップロードを行ってください</t>
    <rPh sb="10" eb="11">
      <t>カナラ</t>
    </rPh>
    <rPh sb="22" eb="24">
      <t>ヘンカン</t>
    </rPh>
    <rPh sb="35" eb="36">
      <t>オコナ</t>
    </rPh>
    <phoneticPr fontId="2"/>
  </si>
  <si>
    <t>予めご了承ください。</t>
    <rPh sb="0" eb="1">
      <t>アラカジ</t>
    </rPh>
    <rPh sb="3" eb="5">
      <t>リョウショウ</t>
    </rPh>
    <phoneticPr fontId="2"/>
  </si>
  <si>
    <r>
      <t>この請求書は弊社に</t>
    </r>
    <r>
      <rPr>
        <b/>
        <u/>
        <sz val="14"/>
        <color rgb="FFFF0000"/>
        <rFont val="ＭＳ 明朝"/>
        <family val="1"/>
        <charset val="128"/>
      </rPr>
      <t>取引先登録のある</t>
    </r>
    <r>
      <rPr>
        <b/>
        <sz val="14"/>
        <color theme="1"/>
        <rFont val="ＭＳ 明朝"/>
        <family val="1"/>
        <charset val="128"/>
      </rPr>
      <t>お取引様専用の弊社指定用紙の請求書です。</t>
    </r>
    <rPh sb="2" eb="5">
      <t>セイキュウショ</t>
    </rPh>
    <rPh sb="6" eb="8">
      <t>ヘイシャ</t>
    </rPh>
    <rPh sb="9" eb="12">
      <t>トリヒキサキ</t>
    </rPh>
    <rPh sb="12" eb="14">
      <t>トウロク</t>
    </rPh>
    <rPh sb="18" eb="21">
      <t>トリヒキサマ</t>
    </rPh>
    <rPh sb="21" eb="23">
      <t>センヨウ</t>
    </rPh>
    <rPh sb="24" eb="26">
      <t>ヘイシャ</t>
    </rPh>
    <rPh sb="26" eb="28">
      <t>シテイ</t>
    </rPh>
    <rPh sb="28" eb="30">
      <t>ヨウシ</t>
    </rPh>
    <rPh sb="31" eb="34">
      <t>セイキュウショ</t>
    </rPh>
    <phoneticPr fontId="2"/>
  </si>
  <si>
    <r>
      <rPr>
        <b/>
        <u/>
        <sz val="14"/>
        <color theme="1"/>
        <rFont val="ＭＳ 明朝"/>
        <family val="1"/>
        <charset val="128"/>
      </rPr>
      <t>捺印</t>
    </r>
    <r>
      <rPr>
        <b/>
        <sz val="14"/>
        <color theme="1"/>
        <rFont val="ＭＳ 明朝"/>
        <family val="1"/>
        <charset val="128"/>
      </rPr>
      <t>して提出してください</t>
    </r>
    <rPh sb="0" eb="2">
      <t>ナツイン</t>
    </rPh>
    <rPh sb="4" eb="6">
      <t>テイシュツ</t>
    </rPh>
    <phoneticPr fontId="2"/>
  </si>
  <si>
    <t>未登録のお取引先様からこの「指定請求書」によるご請求は受付できませんので</t>
    <rPh sb="0" eb="1">
      <t>ミ</t>
    </rPh>
    <rPh sb="1" eb="3">
      <t>トウロク</t>
    </rPh>
    <rPh sb="5" eb="7">
      <t>トリヒキ</t>
    </rPh>
    <rPh sb="7" eb="8">
      <t>サキ</t>
    </rPh>
    <rPh sb="8" eb="9">
      <t>サマ</t>
    </rPh>
    <rPh sb="14" eb="16">
      <t>シテイ</t>
    </rPh>
    <rPh sb="16" eb="19">
      <t>セイキュウショ</t>
    </rPh>
    <rPh sb="24" eb="26">
      <t>セイキュウ</t>
    </rPh>
    <rPh sb="27" eb="29">
      <t>ウケツケ</t>
    </rPh>
    <phoneticPr fontId="2"/>
  </si>
  <si>
    <t>請　求　内　訳　書（取極契約外）</t>
    <rPh sb="0" eb="1">
      <t>ショウ</t>
    </rPh>
    <rPh sb="2" eb="3">
      <t>モトム</t>
    </rPh>
    <rPh sb="4" eb="5">
      <t>ウチ</t>
    </rPh>
    <rPh sb="6" eb="7">
      <t>ワケ</t>
    </rPh>
    <rPh sb="8" eb="9">
      <t>ショ</t>
    </rPh>
    <rPh sb="10" eb="12">
      <t>トリキ</t>
    </rPh>
    <rPh sb="12" eb="14">
      <t>ケイヤク</t>
    </rPh>
    <rPh sb="14" eb="15">
      <t>ガイ</t>
    </rPh>
    <phoneticPr fontId="2"/>
  </si>
  <si>
    <r>
      <t>弊社から発番している　商社コード　</t>
    </r>
    <r>
      <rPr>
        <b/>
        <sz val="11"/>
        <color theme="1"/>
        <rFont val="ＭＳ 明朝"/>
        <family val="1"/>
        <charset val="128"/>
      </rPr>
      <t>ｱﾙﾌｧﾍﾞｯﾄ+6桁数字</t>
    </r>
    <r>
      <rPr>
        <sz val="11"/>
        <color theme="1"/>
        <rFont val="ＭＳ 明朝"/>
        <family val="1"/>
        <charset val="128"/>
      </rPr>
      <t>を入力してください</t>
    </r>
    <rPh sb="0" eb="2">
      <t>ヘイシャ</t>
    </rPh>
    <rPh sb="4" eb="6">
      <t>ハツバン</t>
    </rPh>
    <rPh sb="11" eb="13">
      <t>ショウシャ</t>
    </rPh>
    <rPh sb="27" eb="28">
      <t>ケタ</t>
    </rPh>
    <rPh sb="28" eb="30">
      <t>スウジ</t>
    </rPh>
    <rPh sb="31" eb="33">
      <t>ニュウリョク</t>
    </rPh>
    <phoneticPr fontId="2"/>
  </si>
  <si>
    <r>
      <t>ここの記載と弊社会計システムへ登録されているものが違う場合は</t>
    </r>
    <r>
      <rPr>
        <u/>
        <sz val="11"/>
        <color rgb="FFFF0000"/>
        <rFont val="ＭＳ 明朝"/>
        <family val="1"/>
        <charset val="128"/>
      </rPr>
      <t>会計システムに登録されている口座</t>
    </r>
    <rPh sb="3" eb="5">
      <t>キサイ</t>
    </rPh>
    <rPh sb="6" eb="8">
      <t>ヘイシャ</t>
    </rPh>
    <rPh sb="8" eb="10">
      <t>カイケイ</t>
    </rPh>
    <rPh sb="15" eb="17">
      <t>トウロク</t>
    </rPh>
    <rPh sb="25" eb="26">
      <t>チガ</t>
    </rPh>
    <rPh sb="27" eb="29">
      <t>バアイ</t>
    </rPh>
    <rPh sb="30" eb="32">
      <t>カイケイ</t>
    </rPh>
    <rPh sb="37" eb="39">
      <t>トウロク</t>
    </rPh>
    <rPh sb="44" eb="46">
      <t>コウザ</t>
    </rPh>
    <phoneticPr fontId="2"/>
  </si>
  <si>
    <r>
      <rPr>
        <u/>
        <sz val="11"/>
        <color rgb="FFFF0000"/>
        <rFont val="ＭＳ 明朝"/>
        <family val="1"/>
        <charset val="128"/>
      </rPr>
      <t>が優先</t>
    </r>
    <r>
      <rPr>
        <sz val="11"/>
        <color rgb="FFFF0000"/>
        <rFont val="ＭＳ 明朝"/>
        <family val="1"/>
        <charset val="128"/>
      </rPr>
      <t>されます</t>
    </r>
    <phoneticPr fontId="2"/>
  </si>
  <si>
    <t>部門リスト</t>
    <rPh sb="0" eb="2">
      <t>ブモン</t>
    </rPh>
    <phoneticPr fontId="2"/>
  </si>
  <si>
    <t>本社部門窓口</t>
    <rPh sb="0" eb="2">
      <t>ホンシャ</t>
    </rPh>
    <rPh sb="2" eb="4">
      <t>ブモン</t>
    </rPh>
    <rPh sb="4" eb="6">
      <t>マドグチ</t>
    </rPh>
    <phoneticPr fontId="2"/>
  </si>
  <si>
    <t>取極契約分の請求書の場合は必須項目</t>
    <rPh sb="0" eb="2">
      <t>トリキ</t>
    </rPh>
    <rPh sb="2" eb="4">
      <t>ケイヤク</t>
    </rPh>
    <rPh sb="4" eb="5">
      <t>ブン</t>
    </rPh>
    <rPh sb="6" eb="9">
      <t>セイキュウショ</t>
    </rPh>
    <rPh sb="10" eb="12">
      <t>バアイ</t>
    </rPh>
    <rPh sb="13" eb="15">
      <t>ヒッス</t>
    </rPh>
    <rPh sb="15" eb="17">
      <t>コウモク</t>
    </rPh>
    <phoneticPr fontId="2"/>
  </si>
  <si>
    <r>
      <t>①-1が「</t>
    </r>
    <r>
      <rPr>
        <b/>
        <sz val="11"/>
        <color theme="1"/>
        <rFont val="ＭＳ 明朝"/>
        <family val="1"/>
        <charset val="128"/>
      </rPr>
      <t>本社</t>
    </r>
    <r>
      <rPr>
        <sz val="11"/>
        <color theme="1"/>
        <rFont val="ＭＳ 明朝"/>
        <family val="1"/>
        <charset val="128"/>
      </rPr>
      <t>」の請求書の場合は　</t>
    </r>
    <r>
      <rPr>
        <b/>
        <sz val="11"/>
        <color theme="1"/>
        <rFont val="ＭＳ 明朝"/>
        <family val="1"/>
        <charset val="128"/>
      </rPr>
      <t>管理部・安全部・営業統括部・事業推進部</t>
    </r>
    <r>
      <rPr>
        <sz val="11"/>
        <color theme="1"/>
        <rFont val="ＭＳ 明朝"/>
        <family val="1"/>
        <charset val="128"/>
      </rPr>
      <t>　のいずれかを入力ください</t>
    </r>
    <rPh sb="5" eb="7">
      <t>ホンシャ</t>
    </rPh>
    <rPh sb="9" eb="12">
      <t>セイキュウショ</t>
    </rPh>
    <rPh sb="13" eb="15">
      <t>バアイ</t>
    </rPh>
    <rPh sb="17" eb="20">
      <t>カンリブ</t>
    </rPh>
    <rPh sb="21" eb="24">
      <t>アンゼンブ</t>
    </rPh>
    <rPh sb="25" eb="30">
      <t>エイギョウトウカツブ</t>
    </rPh>
    <rPh sb="31" eb="36">
      <t>ジギョウスイシンブ</t>
    </rPh>
    <rPh sb="43" eb="45">
      <t>ニュウリョク</t>
    </rPh>
    <phoneticPr fontId="2"/>
  </si>
  <si>
    <r>
      <t>作業所以外、および本社4部門以外宛ての請求書には</t>
    </r>
    <r>
      <rPr>
        <b/>
        <sz val="11"/>
        <color theme="1"/>
        <rFont val="ＭＳ 明朝"/>
        <family val="1"/>
        <charset val="128"/>
      </rPr>
      <t>「自体」</t>
    </r>
    <r>
      <rPr>
        <b/>
        <sz val="11"/>
        <color rgb="FF0000FF"/>
        <rFont val="ＭＳ 明朝"/>
        <family val="1"/>
        <charset val="128"/>
      </rPr>
      <t>と入力ください</t>
    </r>
    <rPh sb="0" eb="3">
      <t>サギョウショ</t>
    </rPh>
    <rPh sb="3" eb="5">
      <t>イガイ</t>
    </rPh>
    <rPh sb="9" eb="11">
      <t>ホンシャ</t>
    </rPh>
    <rPh sb="12" eb="14">
      <t>ブモン</t>
    </rPh>
    <rPh sb="14" eb="16">
      <t>イガイ</t>
    </rPh>
    <rPh sb="16" eb="17">
      <t>ア</t>
    </rPh>
    <rPh sb="19" eb="22">
      <t>セイキュウショ</t>
    </rPh>
    <rPh sb="25" eb="27">
      <t>ジタイ</t>
    </rPh>
    <rPh sb="29" eb="31">
      <t>ニュウリョク</t>
    </rPh>
    <phoneticPr fontId="2"/>
  </si>
  <si>
    <t>作業所名</t>
    <rPh sb="0" eb="3">
      <t>サギョウショ</t>
    </rPh>
    <rPh sb="3" eb="4">
      <t>メイ</t>
    </rPh>
    <phoneticPr fontId="2"/>
  </si>
  <si>
    <t>取極内容</t>
    <rPh sb="0" eb="2">
      <t>トリキ</t>
    </rPh>
    <rPh sb="2" eb="4">
      <t>ナイヨウ</t>
    </rPh>
    <phoneticPr fontId="2"/>
  </si>
  <si>
    <t>単価</t>
    <rPh sb="0" eb="2">
      <t>タンカ</t>
    </rPh>
    <phoneticPr fontId="2"/>
  </si>
  <si>
    <t>金額</t>
    <rPh sb="0" eb="2">
      <t>キンガク</t>
    </rPh>
    <phoneticPr fontId="2"/>
  </si>
  <si>
    <t>取極番号</t>
    <rPh sb="0" eb="2">
      <t>トリキ</t>
    </rPh>
    <rPh sb="2" eb="4">
      <t>バンゴウ</t>
    </rPh>
    <phoneticPr fontId="2"/>
  </si>
  <si>
    <t>商社コード</t>
    <rPh sb="0" eb="2">
      <t>ショウシャ</t>
    </rPh>
    <phoneticPr fontId="2"/>
  </si>
  <si>
    <t>取　極　契　約　請　求　内　訳　書</t>
    <rPh sb="0" eb="1">
      <t>トリ</t>
    </rPh>
    <rPh sb="2" eb="3">
      <t>キョク</t>
    </rPh>
    <rPh sb="4" eb="5">
      <t>チギリ</t>
    </rPh>
    <rPh sb="6" eb="7">
      <t>ヤク</t>
    </rPh>
    <rPh sb="8" eb="9">
      <t>ショウ</t>
    </rPh>
    <rPh sb="10" eb="11">
      <t>モトム</t>
    </rPh>
    <rPh sb="12" eb="13">
      <t>ウチ</t>
    </rPh>
    <rPh sb="14" eb="15">
      <t>ワケ</t>
    </rPh>
    <rPh sb="16" eb="17">
      <t>ショ</t>
    </rPh>
    <phoneticPr fontId="2"/>
  </si>
  <si>
    <t>主な契約内容</t>
    <rPh sb="0" eb="1">
      <t>オモ</t>
    </rPh>
    <rPh sb="2" eb="4">
      <t>ケイヤク</t>
    </rPh>
    <rPh sb="4" eb="6">
      <t>ナイヨウ</t>
    </rPh>
    <phoneticPr fontId="2"/>
  </si>
  <si>
    <t>部 門 名</t>
    <rPh sb="0" eb="1">
      <t>ブ</t>
    </rPh>
    <rPh sb="2" eb="3">
      <t>モン</t>
    </rPh>
    <rPh sb="4" eb="5">
      <t>メイ</t>
    </rPh>
    <phoneticPr fontId="2"/>
  </si>
  <si>
    <t>契約額A</t>
    <rPh sb="0" eb="2">
      <t>ケイヤク</t>
    </rPh>
    <rPh sb="2" eb="3">
      <t>ガク</t>
    </rPh>
    <phoneticPr fontId="2"/>
  </si>
  <si>
    <t>前回迄請求累計額B</t>
    <rPh sb="0" eb="2">
      <t>ゼンカイ</t>
    </rPh>
    <rPh sb="2" eb="3">
      <t>マデ</t>
    </rPh>
    <rPh sb="3" eb="8">
      <t>セイキュウルイケイガク</t>
    </rPh>
    <phoneticPr fontId="2"/>
  </si>
  <si>
    <t>未請求残高D</t>
    <rPh sb="0" eb="3">
      <t>ミセイキュウ</t>
    </rPh>
    <rPh sb="3" eb="5">
      <t>ザンダカ</t>
    </rPh>
    <phoneticPr fontId="2"/>
  </si>
  <si>
    <t>B+E</t>
    <phoneticPr fontId="2"/>
  </si>
  <si>
    <t>A-C</t>
    <phoneticPr fontId="2"/>
  </si>
  <si>
    <r>
      <t>今月</t>
    </r>
    <r>
      <rPr>
        <u/>
        <sz val="11"/>
        <color theme="1"/>
        <rFont val="ＭＳ 明朝"/>
        <family val="1"/>
        <charset val="128"/>
      </rPr>
      <t>迄</t>
    </r>
    <r>
      <rPr>
        <sz val="11"/>
        <color theme="1"/>
        <rFont val="ＭＳ 明朝"/>
        <family val="1"/>
        <charset val="128"/>
      </rPr>
      <t>請求累計額C</t>
    </r>
    <rPh sb="0" eb="2">
      <t>コンゲツ</t>
    </rPh>
    <rPh sb="2" eb="3">
      <t>マデ</t>
    </rPh>
    <rPh sb="3" eb="5">
      <t>セイキュウ</t>
    </rPh>
    <rPh sb="5" eb="7">
      <t>ルイケイ</t>
    </rPh>
    <rPh sb="7" eb="8">
      <t>ガク</t>
    </rPh>
    <phoneticPr fontId="2"/>
  </si>
  <si>
    <t>今月請求額E</t>
    <rPh sb="0" eb="2">
      <t>コンゲツ</t>
    </rPh>
    <rPh sb="2" eb="5">
      <t>セイキュウガク</t>
    </rPh>
    <phoneticPr fontId="2"/>
  </si>
  <si>
    <t>C-B</t>
    <phoneticPr fontId="2"/>
  </si>
  <si>
    <t>前回のC</t>
    <rPh sb="0" eb="2">
      <t>ゼンカイ</t>
    </rPh>
    <phoneticPr fontId="2"/>
  </si>
  <si>
    <t>会　社　名</t>
    <rPh sb="0" eb="1">
      <t>カイ</t>
    </rPh>
    <rPh sb="2" eb="3">
      <t>シャ</t>
    </rPh>
    <rPh sb="4" eb="5">
      <t>ナ</t>
    </rPh>
    <phoneticPr fontId="2"/>
  </si>
  <si>
    <t>住　　　所</t>
    <rPh sb="0" eb="1">
      <t>ジュウ</t>
    </rPh>
    <rPh sb="4" eb="5">
      <t>ショ</t>
    </rPh>
    <phoneticPr fontId="2"/>
  </si>
  <si>
    <r>
      <t>ＭＥＭＯ</t>
    </r>
    <r>
      <rPr>
        <sz val="9"/>
        <color theme="1"/>
        <rFont val="ＭＳ 明朝"/>
        <family val="1"/>
        <charset val="128"/>
      </rPr>
      <t>（PDF変換､および印刷の範囲外です)</t>
    </r>
    <rPh sb="8" eb="10">
      <t>ヘンカン</t>
    </rPh>
    <rPh sb="14" eb="16">
      <t>インサツ</t>
    </rPh>
    <rPh sb="17" eb="19">
      <t>ハンイ</t>
    </rPh>
    <rPh sb="19" eb="20">
      <t>ガイ</t>
    </rPh>
    <phoneticPr fontId="2"/>
  </si>
  <si>
    <t>住　　　所</t>
    <rPh sb="0" eb="1">
      <t>ジュウ</t>
    </rPh>
    <rPh sb="4" eb="5">
      <t>ショ</t>
    </rPh>
    <phoneticPr fontId="2"/>
  </si>
  <si>
    <t>行</t>
    <rPh sb="0" eb="1">
      <t>ギョウ</t>
    </rPh>
    <phoneticPr fontId="2"/>
  </si>
  <si>
    <t>請求年月日</t>
    <rPh sb="0" eb="2">
      <t>セイキュウ</t>
    </rPh>
    <rPh sb="2" eb="5">
      <t>ネンガッピ</t>
    </rPh>
    <phoneticPr fontId="2"/>
  </si>
  <si>
    <t>商社コード</t>
    <rPh sb="0" eb="2">
      <t>ショウシャ</t>
    </rPh>
    <phoneticPr fontId="2"/>
  </si>
  <si>
    <t>会　社　名</t>
    <rPh sb="0" eb="1">
      <t>カイ</t>
    </rPh>
    <rPh sb="2" eb="3">
      <t>シャ</t>
    </rPh>
    <rPh sb="4" eb="5">
      <t>ナ</t>
    </rPh>
    <phoneticPr fontId="2"/>
  </si>
  <si>
    <t>　部 門 名</t>
    <rPh sb="1" eb="2">
      <t>ブ</t>
    </rPh>
    <rPh sb="3" eb="4">
      <t>モン</t>
    </rPh>
    <rPh sb="5" eb="6">
      <t>メイ</t>
    </rPh>
    <phoneticPr fontId="2"/>
  </si>
  <si>
    <t>　作業所名等</t>
    <rPh sb="1" eb="4">
      <t>サギョウショ</t>
    </rPh>
    <rPh sb="4" eb="5">
      <t>メイ</t>
    </rPh>
    <rPh sb="5" eb="6">
      <t>トウ</t>
    </rPh>
    <phoneticPr fontId="2"/>
  </si>
  <si>
    <t>取引内容（作業内容・品名・形状・寸法など）</t>
    <rPh sb="0" eb="2">
      <t>トリヒキ</t>
    </rPh>
    <rPh sb="2" eb="4">
      <t>ナイヨウ</t>
    </rPh>
    <rPh sb="5" eb="9">
      <t>サギョウナイヨウ</t>
    </rPh>
    <rPh sb="10" eb="12">
      <t>ヒンメイ</t>
    </rPh>
    <rPh sb="13" eb="15">
      <t>ケイジョウ</t>
    </rPh>
    <rPh sb="16" eb="18">
      <t>スンポウ</t>
    </rPh>
    <phoneticPr fontId="2"/>
  </si>
  <si>
    <t>税率</t>
    <rPh sb="0" eb="2">
      <t>ゼイリツ</t>
    </rPh>
    <phoneticPr fontId="2"/>
  </si>
  <si>
    <t>軽8%</t>
    <rPh sb="0" eb="1">
      <t>ケイ</t>
    </rPh>
    <phoneticPr fontId="2"/>
  </si>
  <si>
    <t>旧8%</t>
    <rPh sb="0" eb="1">
      <t>キュウ</t>
    </rPh>
    <phoneticPr fontId="2"/>
  </si>
  <si>
    <t>非課税</t>
    <rPh sb="0" eb="3">
      <t>ヒカゼイ</t>
    </rPh>
    <phoneticPr fontId="2"/>
  </si>
  <si>
    <t>免税</t>
    <rPh sb="0" eb="2">
      <t>メンゼイ</t>
    </rPh>
    <phoneticPr fontId="2"/>
  </si>
  <si>
    <t>税抜額</t>
    <rPh sb="0" eb="3">
      <t>ゼイヌキガク</t>
    </rPh>
    <phoneticPr fontId="2"/>
  </si>
  <si>
    <t>税額</t>
    <rPh sb="0" eb="2">
      <t>ゼイガク</t>
    </rPh>
    <phoneticPr fontId="2"/>
  </si>
  <si>
    <t>請求額(税込額)</t>
    <rPh sb="0" eb="3">
      <t>セイキュウガク</t>
    </rPh>
    <rPh sb="4" eb="6">
      <t>ゼイコミ</t>
    </rPh>
    <rPh sb="6" eb="7">
      <t>ガク</t>
    </rPh>
    <phoneticPr fontId="2"/>
  </si>
  <si>
    <t>請求総額</t>
    <rPh sb="0" eb="2">
      <t>セイキュウ</t>
    </rPh>
    <rPh sb="2" eb="4">
      <t>ソウガク</t>
    </rPh>
    <phoneticPr fontId="2"/>
  </si>
  <si>
    <t>文房具代</t>
    <rPh sb="0" eb="3">
      <t>ブンボウグ</t>
    </rPh>
    <rPh sb="3" eb="4">
      <t>ダイ</t>
    </rPh>
    <phoneticPr fontId="2"/>
  </si>
  <si>
    <t>飲料水</t>
    <rPh sb="0" eb="3">
      <t>インリョウスイ</t>
    </rPh>
    <phoneticPr fontId="2"/>
  </si>
  <si>
    <t>食品</t>
    <rPh sb="0" eb="2">
      <t>ショクヒン</t>
    </rPh>
    <phoneticPr fontId="2"/>
  </si>
  <si>
    <t>式</t>
    <rPh sb="0" eb="1">
      <t>シキ</t>
    </rPh>
    <phoneticPr fontId="2"/>
  </si>
  <si>
    <t>箱</t>
    <rPh sb="0" eb="1">
      <t>ハコ</t>
    </rPh>
    <phoneticPr fontId="2"/>
  </si>
  <si>
    <t>消費税軽減8％対象小計</t>
    <rPh sb="0" eb="3">
      <t>ショウヒゼイ</t>
    </rPh>
    <rPh sb="3" eb="5">
      <t>ケイゲン</t>
    </rPh>
    <rPh sb="7" eb="9">
      <t>タイショウ</t>
    </rPh>
    <rPh sb="9" eb="11">
      <t>ショウケイ</t>
    </rPh>
    <phoneticPr fontId="2"/>
  </si>
  <si>
    <t>総合計</t>
    <rPh sb="0" eb="3">
      <t>ソウゴウケイ</t>
    </rPh>
    <phoneticPr fontId="2"/>
  </si>
  <si>
    <t>税率別請求額集計</t>
    <rPh sb="0" eb="2">
      <t>ゼイリツ</t>
    </rPh>
    <rPh sb="2" eb="3">
      <t>ベツ</t>
    </rPh>
    <rPh sb="3" eb="6">
      <t>セイキュウガク</t>
    </rPh>
    <rPh sb="6" eb="8">
      <t>シュウケイ</t>
    </rPh>
    <phoneticPr fontId="2"/>
  </si>
  <si>
    <t>消費税10％</t>
    <rPh sb="0" eb="3">
      <t>ショウヒゼイ</t>
    </rPh>
    <phoneticPr fontId="2"/>
  </si>
  <si>
    <t>消費税軽減8％</t>
    <rPh sb="0" eb="3">
      <t>ショウヒゼイ</t>
    </rPh>
    <rPh sb="3" eb="5">
      <t>ケイゲン</t>
    </rPh>
    <phoneticPr fontId="2"/>
  </si>
  <si>
    <t>消費税10％対象税抜小計</t>
    <rPh sb="0" eb="3">
      <t>ショウヒゼイ</t>
    </rPh>
    <rPh sb="6" eb="8">
      <t>タイショウ</t>
    </rPh>
    <rPh sb="8" eb="10">
      <t>ゼイヌキ</t>
    </rPh>
    <rPh sb="10" eb="12">
      <t>ショウケイ</t>
    </rPh>
    <phoneticPr fontId="2"/>
  </si>
  <si>
    <t>消費税10％税込小計</t>
    <rPh sb="0" eb="3">
      <t>ショウヒゼイ</t>
    </rPh>
    <rPh sb="6" eb="8">
      <t>ゼイコミ</t>
    </rPh>
    <rPh sb="8" eb="10">
      <t>ショウケイ</t>
    </rPh>
    <phoneticPr fontId="2"/>
  </si>
  <si>
    <t>消費税軽減8％税込小計</t>
    <rPh sb="0" eb="3">
      <t>ショウヒゼイ</t>
    </rPh>
    <rPh sb="3" eb="5">
      <t>ケイゲン</t>
    </rPh>
    <rPh sb="7" eb="9">
      <t>ゼイコミ</t>
    </rPh>
    <rPh sb="9" eb="11">
      <t>ショウケイ</t>
    </rPh>
    <phoneticPr fontId="2"/>
  </si>
  <si>
    <t>BillOneアップロード時　提出先</t>
    <rPh sb="13" eb="14">
      <t>ジ</t>
    </rPh>
    <rPh sb="15" eb="18">
      <t>テイシュツサキ</t>
    </rPh>
    <phoneticPr fontId="2"/>
  </si>
  <si>
    <t>Ａ請求書の左上の部分</t>
    <rPh sb="1" eb="4">
      <t>セイキュウショ</t>
    </rPh>
    <rPh sb="5" eb="7">
      <t>ヒダリウエ</t>
    </rPh>
    <rPh sb="8" eb="10">
      <t>ブブン</t>
    </rPh>
    <phoneticPr fontId="2"/>
  </si>
  <si>
    <t>Ｂ請求書の右上の部分</t>
    <rPh sb="1" eb="4">
      <t>セイキュウショ</t>
    </rPh>
    <rPh sb="5" eb="7">
      <t>ミギウエ</t>
    </rPh>
    <rPh sb="8" eb="10">
      <t>ブブン</t>
    </rPh>
    <phoneticPr fontId="2"/>
  </si>
  <si>
    <t>Ｃ請求書の中段の部分</t>
    <rPh sb="1" eb="4">
      <t>セイキュウショ</t>
    </rPh>
    <rPh sb="5" eb="7">
      <t>チュウダン</t>
    </rPh>
    <rPh sb="8" eb="10">
      <t>ブブン</t>
    </rPh>
    <phoneticPr fontId="2"/>
  </si>
  <si>
    <t>Ｄ請求書の下段の部分</t>
    <rPh sb="1" eb="4">
      <t>セイキュウショ</t>
    </rPh>
    <rPh sb="5" eb="7">
      <t>ゲダン</t>
    </rPh>
    <rPh sb="8" eb="10">
      <t>ブブン</t>
    </rPh>
    <phoneticPr fontId="2"/>
  </si>
  <si>
    <t>ご自由におつかいください</t>
    <rPh sb="1" eb="3">
      <t>ジユウ</t>
    </rPh>
    <phoneticPr fontId="2"/>
  </si>
  <si>
    <t>工事略称</t>
    <rPh sb="0" eb="2">
      <t>コウジ</t>
    </rPh>
    <rPh sb="2" eb="4">
      <t>リャクショウ</t>
    </rPh>
    <phoneticPr fontId="2"/>
  </si>
  <si>
    <t>科目CD</t>
    <rPh sb="0" eb="2">
      <t>カモク</t>
    </rPh>
    <phoneticPr fontId="2"/>
  </si>
  <si>
    <t>工事CD</t>
    <rPh sb="0" eb="2">
      <t>コウジ</t>
    </rPh>
    <phoneticPr fontId="2"/>
  </si>
  <si>
    <t>細目CD</t>
    <rPh sb="0" eb="2">
      <t>サイモク</t>
    </rPh>
    <phoneticPr fontId="2"/>
  </si>
  <si>
    <t>税区分</t>
    <rPh sb="0" eb="3">
      <t>ゼイクブン</t>
    </rPh>
    <phoneticPr fontId="2"/>
  </si>
  <si>
    <t>枝CD</t>
    <rPh sb="0" eb="1">
      <t>エダ</t>
    </rPh>
    <phoneticPr fontId="2"/>
  </si>
  <si>
    <t>内CD</t>
    <rPh sb="0" eb="1">
      <t>ウチ</t>
    </rPh>
    <phoneticPr fontId="2"/>
  </si>
  <si>
    <t>科目名</t>
    <rPh sb="0" eb="3">
      <t>カモクメイ</t>
    </rPh>
    <phoneticPr fontId="2"/>
  </si>
  <si>
    <t>細目名</t>
    <rPh sb="0" eb="2">
      <t>サイモク</t>
    </rPh>
    <rPh sb="2" eb="3">
      <t>メイ</t>
    </rPh>
    <phoneticPr fontId="2"/>
  </si>
  <si>
    <t>←青山機工使用欄</t>
    <rPh sb="1" eb="5">
      <t>アオヤマキコウ</t>
    </rPh>
    <rPh sb="5" eb="8">
      <t>シヨウラン</t>
    </rPh>
    <phoneticPr fontId="2"/>
  </si>
  <si>
    <t>編集いただいて結構でございます</t>
    <rPh sb="0" eb="2">
      <t>ヘンシュウ</t>
    </rPh>
    <rPh sb="7" eb="9">
      <t>ケッコウ</t>
    </rPh>
    <phoneticPr fontId="2"/>
  </si>
  <si>
    <r>
      <t>各内訳書のヘッダー項目の</t>
    </r>
    <r>
      <rPr>
        <b/>
        <sz val="11"/>
        <color rgb="FF00CCFF"/>
        <rFont val="ＭＳ 明朝"/>
        <family val="1"/>
        <charset val="128"/>
      </rPr>
      <t>水色</t>
    </r>
    <r>
      <rPr>
        <b/>
        <sz val="11"/>
        <rFont val="ＭＳ 明朝"/>
        <family val="1"/>
        <charset val="128"/>
      </rPr>
      <t>のセルは請求書よりリンクしておりますが、作成上不都合が生じる際には</t>
    </r>
    <rPh sb="0" eb="1">
      <t>カク</t>
    </rPh>
    <rPh sb="1" eb="4">
      <t>ウチワケショ</t>
    </rPh>
    <rPh sb="9" eb="11">
      <t>コウモク</t>
    </rPh>
    <rPh sb="12" eb="14">
      <t>ミズイロ</t>
    </rPh>
    <rPh sb="18" eb="21">
      <t>セイキュウショ</t>
    </rPh>
    <rPh sb="34" eb="37">
      <t>サクセイジョウ</t>
    </rPh>
    <rPh sb="37" eb="40">
      <t>フツゴウ</t>
    </rPh>
    <rPh sb="41" eb="42">
      <t>ショウ</t>
    </rPh>
    <rPh sb="44" eb="45">
      <t>サイ</t>
    </rPh>
    <phoneticPr fontId="2"/>
  </si>
  <si>
    <t>その他　御社書式の納品書や検収書などの添付はBillOneの「関連ファイル機能」を利用しての送付を</t>
    <rPh sb="2" eb="3">
      <t>タ</t>
    </rPh>
    <rPh sb="4" eb="6">
      <t>オンシャ</t>
    </rPh>
    <rPh sb="6" eb="8">
      <t>ショシキ</t>
    </rPh>
    <rPh sb="9" eb="12">
      <t>ノウヒンショ</t>
    </rPh>
    <rPh sb="13" eb="16">
      <t>ケンシュウショ</t>
    </rPh>
    <rPh sb="19" eb="21">
      <t>テンプ</t>
    </rPh>
    <rPh sb="31" eb="33">
      <t>カンレン</t>
    </rPh>
    <rPh sb="37" eb="39">
      <t>キノウ</t>
    </rPh>
    <rPh sb="41" eb="43">
      <t>リヨウ</t>
    </rPh>
    <rPh sb="46" eb="48">
      <t>ソウフ</t>
    </rPh>
    <phoneticPr fontId="2"/>
  </si>
  <si>
    <t>お願いいたします</t>
    <rPh sb="1" eb="2">
      <t>ネガ</t>
    </rPh>
    <phoneticPr fontId="2"/>
  </si>
  <si>
    <t>インボイス事業者登録がお済の場合は、登録番号13桁を正しく入力ください</t>
    <rPh sb="5" eb="8">
      <t>ジギョウシャ</t>
    </rPh>
    <rPh sb="8" eb="10">
      <t>トウロク</t>
    </rPh>
    <rPh sb="12" eb="13">
      <t>スミ</t>
    </rPh>
    <rPh sb="14" eb="16">
      <t>バアイ</t>
    </rPh>
    <rPh sb="18" eb="22">
      <t>トウロクバンゴウ</t>
    </rPh>
    <rPh sb="24" eb="25">
      <t>ケタ</t>
    </rPh>
    <rPh sb="26" eb="27">
      <t>タダ</t>
    </rPh>
    <rPh sb="29" eb="31">
      <t>ニュウリョク</t>
    </rPh>
    <phoneticPr fontId="2"/>
  </si>
  <si>
    <t>（Ｔ　およびハイフンの入力は不要です）</t>
    <rPh sb="11" eb="13">
      <t>ニュウリョク</t>
    </rPh>
    <rPh sb="14" eb="16">
      <t>フヨウ</t>
    </rPh>
    <phoneticPr fontId="2"/>
  </si>
  <si>
    <t>弊社に直接郵送等でご提出の場合は、右上の社名等の欄に必ず御社のご請求印を</t>
    <rPh sb="0" eb="2">
      <t>ヘイシャ</t>
    </rPh>
    <rPh sb="3" eb="5">
      <t>チョクセツ</t>
    </rPh>
    <rPh sb="5" eb="7">
      <t>ユウソウ</t>
    </rPh>
    <rPh sb="7" eb="8">
      <t>トウ</t>
    </rPh>
    <rPh sb="10" eb="12">
      <t>テイシュツ</t>
    </rPh>
    <rPh sb="13" eb="15">
      <t>バアイ</t>
    </rPh>
    <rPh sb="17" eb="19">
      <t>ミギウエ</t>
    </rPh>
    <rPh sb="20" eb="22">
      <t>シャメイ</t>
    </rPh>
    <rPh sb="22" eb="23">
      <t>トウ</t>
    </rPh>
    <rPh sb="24" eb="25">
      <t>ラン</t>
    </rPh>
    <rPh sb="26" eb="27">
      <t>カナラ</t>
    </rPh>
    <rPh sb="28" eb="30">
      <t>オンシャ</t>
    </rPh>
    <rPh sb="32" eb="34">
      <t>セイキュウ</t>
    </rPh>
    <rPh sb="34" eb="35">
      <t>イン</t>
    </rPh>
    <phoneticPr fontId="2"/>
  </si>
  <si>
    <t xml:space="preserve">  BillOneへのご提出の場合はご請求印は省略してください(読込に支障が出る可能性があるため)</t>
    <rPh sb="12" eb="14">
      <t>テイシュツ</t>
    </rPh>
    <rPh sb="15" eb="17">
      <t>バアイ</t>
    </rPh>
    <rPh sb="19" eb="21">
      <t>セイキュウ</t>
    </rPh>
    <rPh sb="21" eb="22">
      <t>イン</t>
    </rPh>
    <rPh sb="23" eb="25">
      <t>ショウリャク</t>
    </rPh>
    <rPh sb="32" eb="34">
      <t>ヨミコミ</t>
    </rPh>
    <rPh sb="35" eb="37">
      <t>シショウ</t>
    </rPh>
    <rPh sb="38" eb="39">
      <t>デ</t>
    </rPh>
    <rPh sb="40" eb="43">
      <t>カノウセイ</t>
    </rPh>
    <phoneticPr fontId="2"/>
  </si>
  <si>
    <t>紙で弊社宛にご提出の場合は、この欄に従来どおりご請求印をご捺印ください</t>
    <rPh sb="0" eb="1">
      <t>カミ</t>
    </rPh>
    <rPh sb="2" eb="4">
      <t>ヘイシャ</t>
    </rPh>
    <rPh sb="4" eb="5">
      <t>アテ</t>
    </rPh>
    <rPh sb="7" eb="9">
      <t>テイシュツ</t>
    </rPh>
    <rPh sb="10" eb="12">
      <t>バアイ</t>
    </rPh>
    <rPh sb="16" eb="17">
      <t>ラン</t>
    </rPh>
    <rPh sb="18" eb="20">
      <t>ジュウライ</t>
    </rPh>
    <rPh sb="24" eb="27">
      <t>セイキュウイン</t>
    </rPh>
    <rPh sb="29" eb="31">
      <t>ナツイン</t>
    </rPh>
    <phoneticPr fontId="2"/>
  </si>
  <si>
    <r>
      <t>※出来る限り「ＢｉｌｌＯｎｅ」に</t>
    </r>
    <r>
      <rPr>
        <b/>
        <u/>
        <sz val="14"/>
        <color rgb="FFFF0000"/>
        <rFont val="ＭＳ 明朝"/>
        <family val="1"/>
        <charset val="128"/>
      </rPr>
      <t>アップロード</t>
    </r>
    <r>
      <rPr>
        <b/>
        <sz val="14"/>
        <color rgb="FFFF0000"/>
        <rFont val="ＭＳ 明朝"/>
        <family val="1"/>
        <charset val="128"/>
      </rPr>
      <t>でのご提出をお願いいたします</t>
    </r>
    <rPh sb="1" eb="3">
      <t>デキ</t>
    </rPh>
    <rPh sb="4" eb="5">
      <t>カギ</t>
    </rPh>
    <rPh sb="25" eb="27">
      <t>テイシュツ</t>
    </rPh>
    <rPh sb="29" eb="30">
      <t>ネガ</t>
    </rPh>
    <phoneticPr fontId="2"/>
  </si>
  <si>
    <t>PDF変換例：ctrlキーを押しながら、請求書シートと提出する内訳のシートを選択</t>
    <rPh sb="3" eb="5">
      <t>ヘンカン</t>
    </rPh>
    <rPh sb="5" eb="6">
      <t>レイ</t>
    </rPh>
    <rPh sb="14" eb="15">
      <t>オ</t>
    </rPh>
    <rPh sb="20" eb="23">
      <t>セイキュウショ</t>
    </rPh>
    <rPh sb="27" eb="29">
      <t>テイシュツ</t>
    </rPh>
    <rPh sb="31" eb="33">
      <t>ウチワケ</t>
    </rPh>
    <rPh sb="38" eb="40">
      <t>センタク</t>
    </rPh>
    <phoneticPr fontId="2"/>
  </si>
  <si>
    <t>遅くとも翌日には、弊社にて請求書が確認できるようになります。</t>
    <rPh sb="0" eb="1">
      <t>オソ</t>
    </rPh>
    <rPh sb="4" eb="6">
      <t>ヨクジツ</t>
    </rPh>
    <rPh sb="9" eb="11">
      <t>ヘイシャ</t>
    </rPh>
    <rPh sb="13" eb="16">
      <t>セイキュウショ</t>
    </rPh>
    <rPh sb="17" eb="19">
      <t>カクニン</t>
    </rPh>
    <phoneticPr fontId="2"/>
  </si>
  <si>
    <t>毎月のご請求のアップロード、または他の方法によるご提出は</t>
    <rPh sb="0" eb="2">
      <t>マイツキ</t>
    </rPh>
    <rPh sb="4" eb="6">
      <t>セイキュウ</t>
    </rPh>
    <rPh sb="17" eb="18">
      <t>タ</t>
    </rPh>
    <rPh sb="19" eb="21">
      <t>ホウホウ</t>
    </rPh>
    <rPh sb="25" eb="27">
      <t>テイシュツ</t>
    </rPh>
    <phoneticPr fontId="2"/>
  </si>
  <si>
    <t>弊社の請求書締日は従来通り　6・9・12・3月が20日　</t>
    <rPh sb="0" eb="2">
      <t>ヘイシャ</t>
    </rPh>
    <rPh sb="3" eb="6">
      <t>セイキュウショ</t>
    </rPh>
    <rPh sb="6" eb="7">
      <t>シメ</t>
    </rPh>
    <rPh sb="7" eb="8">
      <t>ヒ</t>
    </rPh>
    <rPh sb="9" eb="12">
      <t>ジュウライドオ</t>
    </rPh>
    <rPh sb="22" eb="23">
      <t>ガツ</t>
    </rPh>
    <rPh sb="26" eb="27">
      <t>ニチ</t>
    </rPh>
    <phoneticPr fontId="2"/>
  </si>
  <si>
    <t>その他の月は15日としております。</t>
    <phoneticPr fontId="2"/>
  </si>
  <si>
    <t>請求書のご提出について</t>
    <rPh sb="0" eb="3">
      <t>セイキュウショ</t>
    </rPh>
    <rPh sb="5" eb="7">
      <t>テイシュツ</t>
    </rPh>
    <phoneticPr fontId="2"/>
  </si>
  <si>
    <r>
      <rPr>
        <b/>
        <sz val="11"/>
        <color theme="1"/>
        <rFont val="ＭＳ ゴシック"/>
        <family val="3"/>
        <charset val="128"/>
      </rPr>
      <t>15日～23日を目安に</t>
    </r>
    <r>
      <rPr>
        <sz val="11"/>
        <color theme="1"/>
        <rFont val="ＭＳ ゴシック"/>
        <family val="2"/>
        <charset val="128"/>
      </rPr>
      <t>、ご提出いただきますようお願いいたします。</t>
    </r>
    <rPh sb="2" eb="3">
      <t>ニチ</t>
    </rPh>
    <rPh sb="6" eb="7">
      <t>ニチ</t>
    </rPh>
    <rPh sb="8" eb="10">
      <t>メヤス</t>
    </rPh>
    <rPh sb="13" eb="15">
      <t>テイシュツ</t>
    </rPh>
    <rPh sb="24" eb="25">
      <t>ネガ</t>
    </rPh>
    <phoneticPr fontId="2"/>
  </si>
  <si>
    <t>BillOneへアップロードでご提出いただくと</t>
    <rPh sb="16" eb="18">
      <t>テイシュツ</t>
    </rPh>
    <phoneticPr fontId="2"/>
  </si>
  <si>
    <t>アップロード以外のご提出の場合、アップロードよりも処理に時間</t>
    <rPh sb="6" eb="8">
      <t>イガイ</t>
    </rPh>
    <rPh sb="10" eb="12">
      <t>テイシュツ</t>
    </rPh>
    <rPh sb="13" eb="15">
      <t>バアイ</t>
    </rPh>
    <rPh sb="25" eb="27">
      <t>ショリ</t>
    </rPh>
    <rPh sb="28" eb="30">
      <t>ジカン</t>
    </rPh>
    <phoneticPr fontId="2"/>
  </si>
  <si>
    <t>を要しますので、お早めの提出にご協力ください。</t>
    <rPh sb="1" eb="2">
      <t>ヨウ</t>
    </rPh>
    <rPh sb="9" eb="10">
      <t>ハヤ</t>
    </rPh>
    <rPh sb="12" eb="14">
      <t>テイシュツ</t>
    </rPh>
    <rPh sb="16" eb="18">
      <t>キョウリョク</t>
    </rPh>
    <phoneticPr fontId="2"/>
  </si>
  <si>
    <t>項目</t>
    <rPh sb="0" eb="2">
      <t>コウモク</t>
    </rPh>
    <phoneticPr fontId="2"/>
  </si>
  <si>
    <t>御社Data</t>
    <rPh sb="0" eb="2">
      <t>オンシャ</t>
    </rPh>
    <phoneticPr fontId="2"/>
  </si>
  <si>
    <t>説明</t>
    <rPh sb="0" eb="2">
      <t>セツメイ</t>
    </rPh>
    <phoneticPr fontId="2"/>
  </si>
  <si>
    <t>ｱﾙﾌｧﾍﾞｯﾄ+6桁（弊社から発行しているｺｰﾄﾞ)</t>
    <rPh sb="10" eb="11">
      <t>ケタ</t>
    </rPh>
    <rPh sb="12" eb="14">
      <t>ヘイシャ</t>
    </rPh>
    <rPh sb="16" eb="18">
      <t>ハッコウ</t>
    </rPh>
    <phoneticPr fontId="2"/>
  </si>
  <si>
    <t>会社名</t>
    <rPh sb="0" eb="2">
      <t>カイシャ</t>
    </rPh>
    <rPh sb="2" eb="3">
      <t>メイ</t>
    </rPh>
    <phoneticPr fontId="2"/>
  </si>
  <si>
    <t>株式会社　有限会社等　省略せず</t>
    <rPh sb="0" eb="4">
      <t>カブシキガイシャ</t>
    </rPh>
    <rPh sb="5" eb="9">
      <t>ユウゲンガイシャ</t>
    </rPh>
    <rPh sb="9" eb="10">
      <t>トウ</t>
    </rPh>
    <rPh sb="11" eb="13">
      <t>ショウリャク</t>
    </rPh>
    <phoneticPr fontId="2"/>
  </si>
  <si>
    <t>住所</t>
    <rPh sb="0" eb="2">
      <t>ジュウショ</t>
    </rPh>
    <phoneticPr fontId="2"/>
  </si>
  <si>
    <t>都道府県から（郵便番号不要）</t>
    <rPh sb="0" eb="4">
      <t>トドウフケン</t>
    </rPh>
    <rPh sb="7" eb="11">
      <t>ユウビンバンゴウ</t>
    </rPh>
    <rPh sb="11" eb="13">
      <t>フヨウ</t>
    </rPh>
    <phoneticPr fontId="2"/>
  </si>
  <si>
    <t>ご担当者氏名</t>
    <rPh sb="1" eb="4">
      <t>タントウシャ</t>
    </rPh>
    <rPh sb="4" eb="6">
      <t>シメイ</t>
    </rPh>
    <phoneticPr fontId="2"/>
  </si>
  <si>
    <t>この請求書に対し弊社からの問い合わせがある場合に応答いただける方</t>
    <rPh sb="2" eb="5">
      <t>セイキュウショ</t>
    </rPh>
    <rPh sb="6" eb="7">
      <t>タイ</t>
    </rPh>
    <rPh sb="8" eb="10">
      <t>ヘイシャ</t>
    </rPh>
    <rPh sb="13" eb="14">
      <t>ト</t>
    </rPh>
    <rPh sb="15" eb="16">
      <t>ア</t>
    </rPh>
    <rPh sb="21" eb="23">
      <t>バアイ</t>
    </rPh>
    <rPh sb="24" eb="26">
      <t>オウトウ</t>
    </rPh>
    <rPh sb="31" eb="32">
      <t>カタ</t>
    </rPh>
    <phoneticPr fontId="2"/>
  </si>
  <si>
    <t>ご担当者連絡先</t>
    <rPh sb="1" eb="4">
      <t>タントウシャ</t>
    </rPh>
    <rPh sb="4" eb="7">
      <t>レンラクサキ</t>
    </rPh>
    <phoneticPr fontId="2"/>
  </si>
  <si>
    <t>〃電話番号　00-0000-0000</t>
    <rPh sb="1" eb="5">
      <t>デンワバンゴウ</t>
    </rPh>
    <phoneticPr fontId="2"/>
  </si>
  <si>
    <t>振込先</t>
    <rPh sb="0" eb="3">
      <t>フリコミサキ</t>
    </rPh>
    <phoneticPr fontId="2"/>
  </si>
  <si>
    <t>金融機関名</t>
    <rPh sb="0" eb="5">
      <t>キンユウキカンメイ</t>
    </rPh>
    <phoneticPr fontId="2"/>
  </si>
  <si>
    <t>○○銀行　○○信用金庫　など</t>
    <rPh sb="2" eb="4">
      <t>ギンコウ</t>
    </rPh>
    <rPh sb="7" eb="11">
      <t>シンヨウキンコ</t>
    </rPh>
    <phoneticPr fontId="2"/>
  </si>
  <si>
    <t>支店名</t>
    <rPh sb="0" eb="2">
      <t>シテン</t>
    </rPh>
    <rPh sb="2" eb="3">
      <t>メイ</t>
    </rPh>
    <phoneticPr fontId="2"/>
  </si>
  <si>
    <t>本店　○○支店　○○営業部</t>
    <rPh sb="0" eb="2">
      <t>ホンテン</t>
    </rPh>
    <rPh sb="5" eb="7">
      <t>シテン</t>
    </rPh>
    <rPh sb="10" eb="13">
      <t>エイギョウブ</t>
    </rPh>
    <phoneticPr fontId="2"/>
  </si>
  <si>
    <t>預金種別</t>
    <rPh sb="0" eb="2">
      <t>ヨキン</t>
    </rPh>
    <rPh sb="2" eb="4">
      <t>シュベツ</t>
    </rPh>
    <phoneticPr fontId="2"/>
  </si>
  <si>
    <t>リストから選択</t>
    <rPh sb="5" eb="7">
      <t>センタク</t>
    </rPh>
    <phoneticPr fontId="2"/>
  </si>
  <si>
    <t>口座番号</t>
    <rPh sb="0" eb="2">
      <t>コウザ</t>
    </rPh>
    <rPh sb="2" eb="4">
      <t>バンゴウ</t>
    </rPh>
    <phoneticPr fontId="2"/>
  </si>
  <si>
    <t>7桁（頭0埋自動)</t>
    <rPh sb="1" eb="2">
      <t>ケタ</t>
    </rPh>
    <rPh sb="3" eb="4">
      <t>アタマ</t>
    </rPh>
    <rPh sb="5" eb="6">
      <t>ウ</t>
    </rPh>
    <rPh sb="6" eb="8">
      <t>ジドウ</t>
    </rPh>
    <phoneticPr fontId="2"/>
  </si>
  <si>
    <t>口座名義</t>
    <rPh sb="0" eb="2">
      <t>コウザ</t>
    </rPh>
    <rPh sb="2" eb="4">
      <t>メイギ</t>
    </rPh>
    <phoneticPr fontId="2"/>
  </si>
  <si>
    <t>半角ｶﾅ</t>
    <rPh sb="0" eb="2">
      <t>ハンカク</t>
    </rPh>
    <phoneticPr fontId="2"/>
  </si>
  <si>
    <t>上記と取引先登録上の振込先に相違がある場合</t>
    <rPh sb="0" eb="2">
      <t>ジョウキ</t>
    </rPh>
    <rPh sb="3" eb="6">
      <t>トリヒキサキ</t>
    </rPh>
    <rPh sb="6" eb="8">
      <t>トウロク</t>
    </rPh>
    <rPh sb="8" eb="9">
      <t>ジョウ</t>
    </rPh>
    <rPh sb="10" eb="12">
      <t>フリコミ</t>
    </rPh>
    <rPh sb="12" eb="13">
      <t>サキ</t>
    </rPh>
    <rPh sb="14" eb="16">
      <t>ソウイ</t>
    </rPh>
    <rPh sb="19" eb="21">
      <t>バアイ</t>
    </rPh>
    <phoneticPr fontId="2"/>
  </si>
  <si>
    <t>取引先登録にあるものが優先されます</t>
    <rPh sb="0" eb="3">
      <t>トリヒキサキ</t>
    </rPh>
    <rPh sb="3" eb="5">
      <t>トウロク</t>
    </rPh>
    <rPh sb="11" eb="13">
      <t>ユウセン</t>
    </rPh>
    <phoneticPr fontId="2"/>
  </si>
  <si>
    <t>以下②-3　～　②-6は　「御社Data」シートに入力ください</t>
    <rPh sb="0" eb="2">
      <t>イカ</t>
    </rPh>
    <rPh sb="14" eb="16">
      <t>オンシャ</t>
    </rPh>
    <rPh sb="25" eb="27">
      <t>ニュウリョク</t>
    </rPh>
    <phoneticPr fontId="2"/>
  </si>
  <si>
    <r>
      <rPr>
        <b/>
        <u/>
        <sz val="11"/>
        <rFont val="ＭＳ 明朝"/>
        <family val="1"/>
        <charset val="128"/>
      </rPr>
      <t>取極契約分</t>
    </r>
    <r>
      <rPr>
        <b/>
        <sz val="11"/>
        <rFont val="ＭＳ 明朝"/>
        <family val="1"/>
        <charset val="128"/>
      </rPr>
      <t>のご請求書時には「</t>
    </r>
    <r>
      <rPr>
        <b/>
        <sz val="11"/>
        <color rgb="FF0000FF"/>
        <rFont val="ＭＳ 明朝"/>
        <family val="1"/>
        <charset val="128"/>
      </rPr>
      <t>取極契約請求内訳書</t>
    </r>
    <r>
      <rPr>
        <b/>
        <sz val="11"/>
        <rFont val="ＭＳ 明朝"/>
        <family val="1"/>
        <charset val="128"/>
      </rPr>
      <t>」を作成し添付してください。</t>
    </r>
    <rPh sb="0" eb="2">
      <t>トリキ</t>
    </rPh>
    <rPh sb="2" eb="5">
      <t>ケイヤクブン</t>
    </rPh>
    <rPh sb="7" eb="10">
      <t>セイキュウショ</t>
    </rPh>
    <rPh sb="10" eb="11">
      <t>ジ</t>
    </rPh>
    <rPh sb="14" eb="16">
      <t>トリキ</t>
    </rPh>
    <rPh sb="16" eb="18">
      <t>ケイヤク</t>
    </rPh>
    <rPh sb="18" eb="20">
      <t>セイキュウ</t>
    </rPh>
    <rPh sb="20" eb="23">
      <t>ウチワケショ</t>
    </rPh>
    <rPh sb="25" eb="27">
      <t>サクセイ</t>
    </rPh>
    <rPh sb="28" eb="30">
      <t>テンプ</t>
    </rPh>
    <phoneticPr fontId="2"/>
  </si>
  <si>
    <r>
      <rPr>
        <b/>
        <u/>
        <sz val="11"/>
        <rFont val="ＭＳ 明朝"/>
        <family val="1"/>
        <charset val="128"/>
      </rPr>
      <t>取極契約以外分</t>
    </r>
    <r>
      <rPr>
        <b/>
        <sz val="11"/>
        <rFont val="ＭＳ 明朝"/>
        <family val="1"/>
        <charset val="128"/>
      </rPr>
      <t>のご請求書時には「</t>
    </r>
    <r>
      <rPr>
        <b/>
        <sz val="11"/>
        <color rgb="FF0000FF"/>
        <rFont val="ＭＳ 明朝"/>
        <family val="1"/>
        <charset val="128"/>
      </rPr>
      <t>請求内訳書(取極外)</t>
    </r>
    <r>
      <rPr>
        <b/>
        <sz val="11"/>
        <rFont val="ＭＳ 明朝"/>
        <family val="1"/>
        <charset val="128"/>
      </rPr>
      <t>」を作成し添付してください。</t>
    </r>
    <rPh sb="0" eb="2">
      <t>トリキ</t>
    </rPh>
    <rPh sb="2" eb="4">
      <t>ケイヤク</t>
    </rPh>
    <rPh sb="4" eb="6">
      <t>イガイ</t>
    </rPh>
    <rPh sb="6" eb="7">
      <t>ブン</t>
    </rPh>
    <rPh sb="9" eb="12">
      <t>セイキュウショ</t>
    </rPh>
    <rPh sb="12" eb="13">
      <t>ジ</t>
    </rPh>
    <rPh sb="16" eb="18">
      <t>セイキュウ</t>
    </rPh>
    <rPh sb="18" eb="21">
      <t>ウチワケショ</t>
    </rPh>
    <rPh sb="22" eb="24">
      <t>トリキ</t>
    </rPh>
    <rPh sb="24" eb="25">
      <t>ガイ</t>
    </rPh>
    <rPh sb="28" eb="30">
      <t>サクセイ</t>
    </rPh>
    <rPh sb="31" eb="33">
      <t>テンプ</t>
    </rPh>
    <phoneticPr fontId="2"/>
  </si>
  <si>
    <t>取 引 年 月 日</t>
    <rPh sb="0" eb="1">
      <t>トリ</t>
    </rPh>
    <rPh sb="2" eb="3">
      <t>イン</t>
    </rPh>
    <rPh sb="4" eb="5">
      <t>ネン</t>
    </rPh>
    <rPh sb="6" eb="7">
      <t>ガツ</t>
    </rPh>
    <rPh sb="8" eb="9">
      <t>ヒ</t>
    </rPh>
    <phoneticPr fontId="2"/>
  </si>
  <si>
    <r>
      <t>取引年月日は　</t>
    </r>
    <r>
      <rPr>
        <b/>
        <sz val="11"/>
        <color rgb="FFFF0000"/>
        <rFont val="ＭＳ 明朝"/>
        <family val="1"/>
        <charset val="128"/>
      </rPr>
      <t>6・9・12・3月分は各20日</t>
    </r>
    <r>
      <rPr>
        <sz val="11"/>
        <color theme="1"/>
        <rFont val="ＭＳ 明朝"/>
        <family val="1"/>
        <charset val="128"/>
      </rPr>
      <t>とし、その他の月は15日としてください</t>
    </r>
    <rPh sb="0" eb="2">
      <t>トリヒキ</t>
    </rPh>
    <rPh sb="2" eb="5">
      <t>ネンガッピ</t>
    </rPh>
    <rPh sb="15" eb="16">
      <t>ガツ</t>
    </rPh>
    <rPh sb="16" eb="17">
      <t>ブン</t>
    </rPh>
    <rPh sb="18" eb="19">
      <t>カク</t>
    </rPh>
    <rPh sb="21" eb="22">
      <t>ニチ</t>
    </rPh>
    <rPh sb="27" eb="28">
      <t>タ</t>
    </rPh>
    <rPh sb="29" eb="30">
      <t>ツキ</t>
    </rPh>
    <rPh sb="33" eb="34">
      <t>ニチ</t>
    </rPh>
    <phoneticPr fontId="2"/>
  </si>
  <si>
    <t>支払期日は取引年月日の翌月末日となるように設定してあります（月末が土日の場合、12月末も設定済み）</t>
    <rPh sb="0" eb="2">
      <t>シハライ</t>
    </rPh>
    <rPh sb="2" eb="4">
      <t>キジツ</t>
    </rPh>
    <rPh sb="5" eb="7">
      <t>トリヒキ</t>
    </rPh>
    <rPh sb="7" eb="10">
      <t>ネンガッピ</t>
    </rPh>
    <rPh sb="11" eb="13">
      <t>ヨクゲツ</t>
    </rPh>
    <rPh sb="13" eb="15">
      <t>マツジツ</t>
    </rPh>
    <rPh sb="21" eb="23">
      <t>セッテイ</t>
    </rPh>
    <rPh sb="30" eb="32">
      <t>ゲツマツ</t>
    </rPh>
    <rPh sb="33" eb="35">
      <t>ドニチ</t>
    </rPh>
    <rPh sb="36" eb="38">
      <t>バアイ</t>
    </rPh>
    <rPh sb="41" eb="42">
      <t>ガツ</t>
    </rPh>
    <rPh sb="42" eb="43">
      <t>マツ</t>
    </rPh>
    <rPh sb="44" eb="47">
      <t>セッテイズ</t>
    </rPh>
    <phoneticPr fontId="2"/>
  </si>
  <si>
    <t>（例：指定請求書ver2023C と　取極請求内訳書）</t>
    <rPh sb="19" eb="21">
      <t>トリキ</t>
    </rPh>
    <rPh sb="21" eb="23">
      <t>セイキュウ</t>
    </rPh>
    <rPh sb="23" eb="26">
      <t>ウチワケショ</t>
    </rPh>
    <phoneticPr fontId="2"/>
  </si>
  <si>
    <t>請求書と内訳書を別々にアップロードしないようご注意ください</t>
    <rPh sb="0" eb="3">
      <t>セイキュウショ</t>
    </rPh>
    <rPh sb="4" eb="7">
      <t>ウチワケショ</t>
    </rPh>
    <rPh sb="8" eb="10">
      <t>ベツベツ</t>
    </rPh>
    <rPh sb="23" eb="25">
      <t>チュウイ</t>
    </rPh>
    <phoneticPr fontId="2"/>
  </si>
  <si>
    <t>以下、入力説明(請求書ver2023C)とともにご覧ください</t>
    <rPh sb="0" eb="2">
      <t>イカ</t>
    </rPh>
    <rPh sb="3" eb="5">
      <t>ニュウリョク</t>
    </rPh>
    <rPh sb="5" eb="7">
      <t>セツメイ</t>
    </rPh>
    <rPh sb="8" eb="11">
      <t>セイキュウショ</t>
    </rPh>
    <rPh sb="25" eb="2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</si>
</sst>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0;&quot;▲ &quot;#,##0"/>
    <numFmt numFmtId="178" formatCode="0000000"/>
    <numFmt numFmtId="179" formatCode="aaa"/>
    <numFmt numFmtId="180" formatCode="0;&quot;&quot;;#"/>
  </numFmts>
  <fonts count="37">
    <font>
      <sz val="11"/>
      <color theme="1"/>
      <name val="ＭＳ ゴシック"/>
      <family val="2"/>
      <charset val="128"/>
    </font>
    <font>
      <sz val="11"/>
      <color theme="1"/>
      <name val="ＭＳ ゴシック"/>
      <family val="2"/>
      <charset val="128"/>
    </font>
    <font>
      <sz val="6"/>
      <name val="ＭＳ ゴシック"/>
      <family val="2"/>
      <charset val="128"/>
    </font>
    <font>
      <sz val="11"/>
      <color theme="1"/>
      <name val="ＭＳ 明朝"/>
      <family val="1"/>
      <charset val="128"/>
    </font>
    <font>
      <u/>
      <sz val="11"/>
      <color theme="1"/>
      <name val="ＭＳ 明朝"/>
      <family val="1"/>
      <charset val="128"/>
    </font>
    <font>
      <b/>
      <sz val="11"/>
      <color theme="1"/>
      <name val="ＭＳ 明朝"/>
      <family val="1"/>
      <charset val="128"/>
    </font>
    <font>
      <sz val="14"/>
      <color theme="1"/>
      <name val="ＭＳ 明朝"/>
      <family val="1"/>
      <charset val="128"/>
    </font>
    <font>
      <b/>
      <sz val="12"/>
      <color theme="1"/>
      <name val="ＭＳ 明朝"/>
      <family val="1"/>
      <charset val="128"/>
    </font>
    <font>
      <sz val="12"/>
      <color theme="1"/>
      <name val="ＭＳ 明朝"/>
      <family val="1"/>
      <charset val="128"/>
    </font>
    <font>
      <sz val="11"/>
      <color rgb="FFFF0000"/>
      <name val="ＭＳ 明朝"/>
      <family val="1"/>
      <charset val="128"/>
    </font>
    <font>
      <b/>
      <u/>
      <sz val="11"/>
      <color theme="1"/>
      <name val="ＭＳ 明朝"/>
      <family val="1"/>
      <charset val="128"/>
    </font>
    <font>
      <b/>
      <sz val="11"/>
      <color rgb="FFFF0000"/>
      <name val="ＭＳ 明朝"/>
      <family val="1"/>
      <charset val="128"/>
    </font>
    <font>
      <sz val="9"/>
      <color theme="1"/>
      <name val="ＭＳ 明朝"/>
      <family val="1"/>
      <charset val="128"/>
    </font>
    <font>
      <u/>
      <sz val="14"/>
      <color theme="1"/>
      <name val="ＭＳ 明朝"/>
      <family val="1"/>
      <charset val="128"/>
    </font>
    <font>
      <sz val="9"/>
      <color indexed="81"/>
      <name val="MS P ゴシック"/>
      <family val="3"/>
      <charset val="128"/>
    </font>
    <font>
      <sz val="9"/>
      <color indexed="10"/>
      <name val="MS P ゴシック"/>
      <family val="3"/>
      <charset val="128"/>
    </font>
    <font>
      <sz val="14"/>
      <color rgb="FFFF0000"/>
      <name val="ＭＳ 明朝"/>
      <family val="1"/>
      <charset val="128"/>
    </font>
    <font>
      <b/>
      <sz val="11"/>
      <color rgb="FF0000FF"/>
      <name val="ＭＳ 明朝"/>
      <family val="1"/>
      <charset val="128"/>
    </font>
    <font>
      <sz val="11"/>
      <color rgb="FF0000FF"/>
      <name val="ＭＳ 明朝"/>
      <family val="1"/>
      <charset val="128"/>
    </font>
    <font>
      <b/>
      <sz val="14"/>
      <color theme="1"/>
      <name val="ＭＳ 明朝"/>
      <family val="1"/>
      <charset val="128"/>
    </font>
    <font>
      <u/>
      <sz val="11"/>
      <color rgb="FFFF0000"/>
      <name val="ＭＳ 明朝"/>
      <family val="1"/>
      <charset val="128"/>
    </font>
    <font>
      <b/>
      <u/>
      <sz val="11"/>
      <color rgb="FFFF0000"/>
      <name val="ＭＳ 明朝"/>
      <family val="1"/>
      <charset val="128"/>
    </font>
    <font>
      <b/>
      <sz val="14"/>
      <color rgb="FF00B050"/>
      <name val="ＭＳ ゴシック"/>
      <family val="3"/>
      <charset val="128"/>
    </font>
    <font>
      <b/>
      <sz val="14"/>
      <color rgb="FFFF0000"/>
      <name val="ＭＳ 明朝"/>
      <family val="1"/>
      <charset val="128"/>
    </font>
    <font>
      <b/>
      <u/>
      <sz val="14"/>
      <color theme="1"/>
      <name val="ＭＳ 明朝"/>
      <family val="1"/>
      <charset val="128"/>
    </font>
    <font>
      <b/>
      <u/>
      <sz val="14"/>
      <color rgb="FFFF0000"/>
      <name val="ＭＳ 明朝"/>
      <family val="1"/>
      <charset val="128"/>
    </font>
    <font>
      <sz val="11"/>
      <name val="ＭＳ ゴシック"/>
      <family val="3"/>
      <charset val="128"/>
    </font>
    <font>
      <sz val="9"/>
      <color indexed="39"/>
      <name val="MS P ゴシック"/>
      <family val="3"/>
      <charset val="128"/>
    </font>
    <font>
      <b/>
      <sz val="14"/>
      <color theme="1"/>
      <name val="ＭＳ ゴシック"/>
      <family val="3"/>
      <charset val="128"/>
    </font>
    <font>
      <b/>
      <sz val="11"/>
      <name val="ＭＳ 明朝"/>
      <family val="1"/>
      <charset val="128"/>
    </font>
    <font>
      <b/>
      <u/>
      <sz val="11"/>
      <name val="ＭＳ 明朝"/>
      <family val="1"/>
      <charset val="128"/>
    </font>
    <font>
      <b/>
      <sz val="11"/>
      <color rgb="FF00CCFF"/>
      <name val="ＭＳ 明朝"/>
      <family val="1"/>
      <charset val="128"/>
    </font>
    <font>
      <sz val="11"/>
      <color theme="0"/>
      <name val="ＭＳ 明朝"/>
      <family val="1"/>
      <charset val="128"/>
    </font>
    <font>
      <b/>
      <sz val="11"/>
      <color theme="1"/>
      <name val="ＭＳ ゴシック"/>
      <family val="3"/>
      <charset val="128"/>
    </font>
    <font>
      <sz val="11"/>
      <color theme="1"/>
      <name val="ＭＳ ゴシック"/>
      <family val="3"/>
      <charset val="128"/>
    </font>
    <font>
      <b/>
      <sz val="14"/>
      <color rgb="FF0000FF"/>
      <name val="ＭＳ 明朝"/>
      <family val="1"/>
      <charset val="128"/>
    </font>
    <font>
      <b/>
      <sz val="18"/>
      <color rgb="FFFF0000"/>
      <name val="ＭＳ 明朝"/>
      <family val="1"/>
      <charset val="128"/>
    </font>
  </fonts>
  <fills count="9">
    <fill>
      <patternFill patternType="none"/>
    </fill>
    <fill>
      <patternFill patternType="gray125"/>
    </fill>
    <fill>
      <patternFill patternType="solid">
        <fgColor rgb="FFCCECFF"/>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rgb="FFFFCCCC"/>
        <bgColor indexed="64"/>
      </patternFill>
    </fill>
    <fill>
      <patternFill patternType="solid">
        <fgColor rgb="FFCCFFFF"/>
        <bgColor indexed="64"/>
      </patternFill>
    </fill>
    <fill>
      <patternFill patternType="solid">
        <fgColor theme="0" tint="-4.9989318521683403E-2"/>
        <bgColor indexed="64"/>
      </patternFill>
    </fill>
  </fills>
  <borders count="6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diagonalUp="1">
      <left style="hair">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double">
        <color auto="1"/>
      </bottom>
      <diagonal/>
    </border>
    <border>
      <left style="hair">
        <color auto="1"/>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double">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left/>
      <right/>
      <top style="thin">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style="mediumDashDotDot">
        <color auto="1"/>
      </top>
      <bottom/>
      <diagonal/>
    </border>
    <border>
      <left/>
      <right style="thin">
        <color auto="1"/>
      </right>
      <top style="thin">
        <color auto="1"/>
      </top>
      <bottom/>
      <diagonal/>
    </border>
    <border>
      <left/>
      <right style="thin">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right/>
      <top style="dashed">
        <color auto="1"/>
      </top>
      <bottom style="hair">
        <color auto="1"/>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xf numFmtId="38" fontId="26" fillId="0" borderId="0" applyFont="0" applyFill="0" applyBorder="0" applyAlignment="0" applyProtection="0"/>
  </cellStyleXfs>
  <cellXfs count="45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38" fontId="3" fillId="0" borderId="0" xfId="1" applyFont="1">
      <alignment vertical="center"/>
    </xf>
    <xf numFmtId="0" fontId="3" fillId="0" borderId="0" xfId="0" applyFont="1" applyAlignment="1">
      <alignment horizontal="centerContinuous" vertical="center"/>
    </xf>
    <xf numFmtId="0" fontId="3" fillId="0" borderId="1" xfId="0" applyFont="1" applyBorder="1" applyAlignment="1">
      <alignment horizontal="centerContinuous" vertical="center"/>
    </xf>
    <xf numFmtId="0" fontId="3" fillId="0" borderId="0" xfId="0" applyFont="1" applyBorder="1">
      <alignment vertical="center"/>
    </xf>
    <xf numFmtId="0" fontId="13" fillId="0" borderId="0" xfId="0" applyFont="1" applyAlignment="1">
      <alignment horizontal="centerContinuous" vertical="center"/>
    </xf>
    <xf numFmtId="0" fontId="3" fillId="0" borderId="28" xfId="0" applyFont="1" applyBorder="1">
      <alignment vertical="center"/>
    </xf>
    <xf numFmtId="38" fontId="3" fillId="0" borderId="0" xfId="1" applyFont="1" applyAlignment="1">
      <alignment horizontal="centerContinuous" vertical="center"/>
    </xf>
    <xf numFmtId="0" fontId="3" fillId="0" borderId="13" xfId="0" applyFont="1" applyBorder="1" applyAlignment="1">
      <alignment horizontal="center" vertical="center"/>
    </xf>
    <xf numFmtId="9" fontId="3" fillId="0" borderId="0" xfId="0" applyNumberFormat="1" applyFont="1">
      <alignment vertical="center"/>
    </xf>
    <xf numFmtId="0" fontId="13" fillId="0" borderId="0" xfId="0" applyFont="1" applyAlignment="1" applyProtection="1">
      <alignment horizontal="centerContinuous" vertical="center"/>
    </xf>
    <xf numFmtId="0" fontId="6" fillId="0" borderId="0" xfId="0" applyFont="1" applyAlignment="1" applyProtection="1">
      <alignment horizontal="centerContinuous" vertical="center"/>
    </xf>
    <xf numFmtId="0" fontId="6" fillId="0" borderId="0" xfId="0" applyFont="1" applyProtection="1">
      <alignment vertical="center"/>
    </xf>
    <xf numFmtId="0" fontId="3" fillId="0" borderId="0" xfId="0" applyFont="1" applyProtection="1">
      <alignment vertical="center"/>
    </xf>
    <xf numFmtId="0" fontId="8" fillId="0" borderId="0" xfId="0" applyFont="1" applyProtection="1">
      <alignment vertical="center"/>
    </xf>
    <xf numFmtId="0" fontId="3" fillId="0" borderId="30" xfId="0" applyFont="1" applyBorder="1" applyAlignment="1" applyProtection="1">
      <alignment horizontal="centerContinuous" vertical="center"/>
    </xf>
    <xf numFmtId="0" fontId="3" fillId="0" borderId="42" xfId="0" applyFont="1" applyBorder="1" applyAlignment="1" applyProtection="1">
      <alignment horizontal="centerContinuous" vertical="center"/>
    </xf>
    <xf numFmtId="0" fontId="3" fillId="0" borderId="42" xfId="0" applyFont="1" applyBorder="1" applyProtection="1">
      <alignment vertical="center"/>
    </xf>
    <xf numFmtId="0" fontId="3" fillId="0" borderId="23" xfId="0" applyFont="1" applyBorder="1" applyAlignment="1" applyProtection="1">
      <alignment horizontal="centerContinuous" vertical="center"/>
    </xf>
    <xf numFmtId="0" fontId="3" fillId="0" borderId="0" xfId="0" applyFont="1" applyBorder="1" applyAlignment="1" applyProtection="1">
      <alignment horizontal="centerContinuous" vertical="center"/>
    </xf>
    <xf numFmtId="0" fontId="3" fillId="0" borderId="0" xfId="0" applyFont="1" applyBorder="1" applyProtection="1">
      <alignment vertical="center"/>
    </xf>
    <xf numFmtId="0" fontId="3" fillId="0" borderId="29" xfId="0" applyFont="1" applyFill="1" applyBorder="1" applyProtection="1">
      <alignment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right" vertical="center"/>
    </xf>
    <xf numFmtId="0" fontId="3" fillId="0" borderId="0" xfId="0" applyFont="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right" vertical="center"/>
    </xf>
    <xf numFmtId="0" fontId="5" fillId="0" borderId="0" xfId="0" applyNumberFormat="1" applyFont="1" applyBorder="1" applyAlignment="1" applyProtection="1">
      <alignment horizontal="left" vertical="center"/>
    </xf>
    <xf numFmtId="0" fontId="3" fillId="0" borderId="0" xfId="0" applyNumberFormat="1" applyFont="1" applyBorder="1" applyAlignment="1" applyProtection="1">
      <alignment vertical="center" shrinkToFit="1"/>
    </xf>
    <xf numFmtId="0" fontId="3" fillId="0" borderId="13" xfId="0" applyNumberFormat="1" applyFont="1" applyBorder="1" applyAlignment="1" applyProtection="1">
      <alignment vertical="center" shrinkToFit="1"/>
    </xf>
    <xf numFmtId="0" fontId="5" fillId="0" borderId="27" xfId="0" applyNumberFormat="1" applyFont="1" applyBorder="1" applyAlignment="1" applyProtection="1">
      <alignment horizontal="right" vertical="center"/>
    </xf>
    <xf numFmtId="0" fontId="3" fillId="0" borderId="3" xfId="0" applyFont="1" applyBorder="1" applyAlignment="1" applyProtection="1">
      <alignment horizontal="centerContinuous" vertical="center"/>
    </xf>
    <xf numFmtId="0" fontId="9" fillId="0" borderId="0" xfId="0" applyFont="1" applyProtection="1">
      <alignment vertical="center"/>
    </xf>
    <xf numFmtId="0" fontId="3" fillId="0" borderId="13" xfId="0" applyFont="1" applyBorder="1" applyProtection="1">
      <alignment vertical="center"/>
    </xf>
    <xf numFmtId="0" fontId="3" fillId="0" borderId="23" xfId="0" applyFont="1" applyBorder="1" applyProtection="1">
      <alignment vertical="center"/>
    </xf>
    <xf numFmtId="0" fontId="3" fillId="0" borderId="0" xfId="0" applyNumberFormat="1" applyFont="1" applyAlignment="1" applyProtection="1">
      <alignment vertical="center"/>
    </xf>
    <xf numFmtId="0" fontId="3" fillId="0" borderId="31" xfId="0" applyFont="1" applyBorder="1" applyProtection="1">
      <alignment vertical="center"/>
    </xf>
    <xf numFmtId="0" fontId="3" fillId="0" borderId="28" xfId="0" applyFont="1" applyBorder="1" applyProtection="1">
      <alignment vertical="center"/>
    </xf>
    <xf numFmtId="0" fontId="3" fillId="0" borderId="0" xfId="0" applyNumberFormat="1" applyFont="1" applyBorder="1" applyAlignment="1" applyProtection="1">
      <alignment vertical="center"/>
    </xf>
    <xf numFmtId="0" fontId="7" fillId="0" borderId="0" xfId="1"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 fillId="0" borderId="0" xfId="0" applyFont="1" applyBorder="1" applyAlignment="1" applyProtection="1">
      <alignment vertical="center" shrinkToFit="1"/>
    </xf>
    <xf numFmtId="0" fontId="5" fillId="0" borderId="8" xfId="0" applyFont="1" applyBorder="1" applyAlignment="1" applyProtection="1">
      <alignment horizontal="centerContinuous" vertical="center"/>
    </xf>
    <xf numFmtId="0" fontId="3" fillId="0" borderId="9" xfId="0" applyFont="1" applyBorder="1" applyAlignment="1" applyProtection="1">
      <alignment horizontal="centerContinuous" vertical="center"/>
    </xf>
    <xf numFmtId="0" fontId="3" fillId="0" borderId="0" xfId="0" applyFont="1" applyFill="1" applyProtection="1">
      <alignment vertical="center"/>
    </xf>
    <xf numFmtId="0" fontId="10" fillId="0" borderId="0"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0" fontId="4" fillId="0" borderId="0" xfId="0" applyFont="1" applyAlignment="1" applyProtection="1">
      <alignment horizontal="centerContinuous" vertical="center"/>
    </xf>
    <xf numFmtId="0" fontId="3" fillId="0" borderId="0" xfId="0" applyFont="1" applyAlignment="1" applyProtection="1">
      <alignment horizontal="centerContinuous" vertical="center"/>
    </xf>
    <xf numFmtId="0" fontId="3" fillId="0" borderId="0" xfId="0" applyFont="1" applyAlignment="1" applyProtection="1">
      <alignment horizontal="center" vertical="center"/>
    </xf>
    <xf numFmtId="38" fontId="3" fillId="0" borderId="0" xfId="0" applyNumberFormat="1" applyFont="1" applyFill="1" applyBorder="1" applyProtection="1">
      <alignment vertical="center"/>
    </xf>
    <xf numFmtId="0" fontId="10" fillId="0" borderId="0" xfId="0" applyFont="1" applyAlignment="1" applyProtection="1">
      <alignment horizontal="centerContinuous" vertical="center"/>
    </xf>
    <xf numFmtId="0" fontId="3" fillId="0" borderId="8" xfId="0" applyFont="1" applyBorder="1" applyAlignment="1" applyProtection="1">
      <alignment horizontal="centerContinuous" vertical="center"/>
    </xf>
    <xf numFmtId="0" fontId="3" fillId="0" borderId="19" xfId="0" applyFont="1" applyBorder="1" applyAlignment="1" applyProtection="1">
      <alignment horizontal="centerContinuous" vertical="center"/>
    </xf>
    <xf numFmtId="0" fontId="3" fillId="0" borderId="20" xfId="0" applyFont="1" applyBorder="1" applyAlignment="1" applyProtection="1">
      <alignment horizontal="centerContinuous" vertical="center"/>
    </xf>
    <xf numFmtId="0" fontId="3" fillId="0" borderId="0" xfId="0" applyFont="1" applyBorder="1" applyAlignment="1" applyProtection="1">
      <alignment horizontal="right" vertical="center"/>
    </xf>
    <xf numFmtId="0" fontId="5" fillId="0" borderId="0" xfId="0" applyFont="1" applyBorder="1" applyAlignment="1" applyProtection="1">
      <alignment horizontal="center" vertical="center"/>
    </xf>
    <xf numFmtId="9" fontId="5" fillId="0" borderId="0" xfId="2" applyFont="1" applyBorder="1" applyAlignment="1" applyProtection="1">
      <alignment horizontal="center" vertical="center"/>
    </xf>
    <xf numFmtId="0" fontId="3" fillId="0" borderId="14" xfId="0" applyFont="1" applyBorder="1" applyAlignment="1" applyProtection="1">
      <alignment horizontal="centerContinuous" vertical="center"/>
    </xf>
    <xf numFmtId="0" fontId="3" fillId="0" borderId="15" xfId="0" applyFont="1" applyBorder="1" applyAlignment="1" applyProtection="1">
      <alignment horizontal="centerContinuous" vertical="center"/>
    </xf>
    <xf numFmtId="0" fontId="3" fillId="0" borderId="32" xfId="0" applyFont="1" applyBorder="1" applyAlignment="1" applyProtection="1">
      <alignment horizontal="centerContinuous" vertical="center"/>
    </xf>
    <xf numFmtId="0" fontId="3" fillId="0" borderId="16" xfId="0" applyFont="1" applyBorder="1" applyAlignment="1" applyProtection="1">
      <alignment horizontal="centerContinuous" vertical="center"/>
    </xf>
    <xf numFmtId="0" fontId="3" fillId="0" borderId="1" xfId="0" applyFont="1" applyBorder="1" applyAlignment="1" applyProtection="1">
      <alignment horizontal="centerContinuous" vertical="center"/>
    </xf>
    <xf numFmtId="0" fontId="3" fillId="0" borderId="17" xfId="0" applyFont="1" applyBorder="1" applyAlignment="1" applyProtection="1">
      <alignment horizontal="centerContinuous" vertical="center"/>
    </xf>
    <xf numFmtId="0" fontId="3" fillId="0" borderId="18" xfId="0" applyFont="1" applyBorder="1" applyAlignment="1" applyProtection="1">
      <alignment horizontal="centerContinuous" vertical="center"/>
    </xf>
    <xf numFmtId="0" fontId="3" fillId="0" borderId="3" xfId="0" applyFont="1" applyBorder="1" applyAlignment="1" applyProtection="1">
      <alignment horizontal="left" vertical="center"/>
    </xf>
    <xf numFmtId="0" fontId="3" fillId="0" borderId="0" xfId="0" applyFont="1" applyFill="1" applyBorder="1" applyProtection="1">
      <alignment vertical="center"/>
    </xf>
    <xf numFmtId="0" fontId="3" fillId="0" borderId="3" xfId="0" applyFont="1" applyBorder="1" applyAlignment="1" applyProtection="1">
      <alignment horizontal="center" vertical="center"/>
    </xf>
    <xf numFmtId="0" fontId="16" fillId="0" borderId="0" xfId="0" applyFont="1" applyProtection="1">
      <alignment vertical="center"/>
    </xf>
    <xf numFmtId="0" fontId="3" fillId="0" borderId="1" xfId="0" applyFont="1" applyBorder="1" applyProtection="1">
      <alignment vertical="center"/>
    </xf>
    <xf numFmtId="0" fontId="9" fillId="0" borderId="1" xfId="0" applyFont="1" applyBorder="1" applyProtection="1">
      <alignment vertical="center"/>
    </xf>
    <xf numFmtId="0" fontId="3" fillId="0" borderId="54" xfId="0" applyFont="1" applyBorder="1" applyAlignment="1" applyProtection="1">
      <alignment horizontal="center" vertical="center"/>
    </xf>
    <xf numFmtId="0" fontId="3" fillId="0" borderId="55" xfId="0" applyFont="1" applyBorder="1" applyProtection="1">
      <alignment vertical="center"/>
    </xf>
    <xf numFmtId="0" fontId="5" fillId="0" borderId="0" xfId="0" applyFont="1" applyProtection="1">
      <alignment vertical="center"/>
    </xf>
    <xf numFmtId="0" fontId="11" fillId="0" borderId="0" xfId="0" applyFont="1" applyProtection="1">
      <alignment vertical="center"/>
    </xf>
    <xf numFmtId="0" fontId="11" fillId="0" borderId="55" xfId="0" applyFont="1" applyBorder="1" applyProtection="1">
      <alignment vertical="center"/>
    </xf>
    <xf numFmtId="0" fontId="17" fillId="0" borderId="0" xfId="0" applyFont="1" applyProtection="1">
      <alignment vertical="center"/>
    </xf>
    <xf numFmtId="0" fontId="18" fillId="0" borderId="0" xfId="0" applyFont="1" applyProtection="1">
      <alignment vertical="center"/>
    </xf>
    <xf numFmtId="0" fontId="3" fillId="4" borderId="0" xfId="0" applyFont="1" applyFill="1" applyProtection="1">
      <alignment vertical="center"/>
    </xf>
    <xf numFmtId="0" fontId="3" fillId="3" borderId="0" xfId="0" applyFont="1" applyFill="1" applyProtection="1">
      <alignment vertical="center"/>
    </xf>
    <xf numFmtId="0" fontId="3" fillId="6" borderId="0" xfId="0" applyFont="1" applyFill="1" applyProtection="1">
      <alignment vertical="center"/>
    </xf>
    <xf numFmtId="0" fontId="3" fillId="2" borderId="0" xfId="0" applyFont="1" applyFill="1" applyProtection="1">
      <alignment vertical="center"/>
    </xf>
    <xf numFmtId="0" fontId="19" fillId="0" borderId="0" xfId="0" applyFont="1" applyProtection="1">
      <alignment vertical="center"/>
    </xf>
    <xf numFmtId="0" fontId="5" fillId="0" borderId="1" xfId="0" applyFont="1" applyBorder="1" applyProtection="1">
      <alignment vertical="center"/>
    </xf>
    <xf numFmtId="0" fontId="22" fillId="0" borderId="0" xfId="0" applyFont="1" applyProtection="1">
      <alignment vertical="center"/>
    </xf>
    <xf numFmtId="0" fontId="23" fillId="0" borderId="0" xfId="0" applyFont="1" applyProtection="1">
      <alignment vertical="center"/>
    </xf>
    <xf numFmtId="0" fontId="3" fillId="0" borderId="0" xfId="0" applyFont="1">
      <alignment vertical="center"/>
    </xf>
    <xf numFmtId="176" fontId="0" fillId="0" borderId="0" xfId="0" applyNumberFormat="1">
      <alignment vertical="center"/>
    </xf>
    <xf numFmtId="179" fontId="0" fillId="0" borderId="0" xfId="0" applyNumberFormat="1" applyAlignment="1">
      <alignment horizontal="center" vertical="center"/>
    </xf>
    <xf numFmtId="0" fontId="0" fillId="0" borderId="0" xfId="0" applyAlignment="1">
      <alignment horizontal="center" vertical="center"/>
    </xf>
    <xf numFmtId="0" fontId="3" fillId="0" borderId="43" xfId="0" applyFont="1" applyBorder="1">
      <alignment vertical="center"/>
    </xf>
    <xf numFmtId="0" fontId="3" fillId="0" borderId="59" xfId="0" applyFont="1" applyBorder="1">
      <alignment vertical="center"/>
    </xf>
    <xf numFmtId="0" fontId="3" fillId="0" borderId="62" xfId="0"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54" xfId="0" applyFont="1" applyBorder="1" applyAlignment="1">
      <alignment horizontal="centerContinuous" vertical="center"/>
    </xf>
    <xf numFmtId="0" fontId="3" fillId="0" borderId="54" xfId="0" applyFont="1" applyBorder="1" applyAlignment="1">
      <alignment horizontal="center" vertical="center"/>
    </xf>
    <xf numFmtId="0" fontId="3" fillId="0" borderId="53" xfId="0" applyFont="1" applyBorder="1">
      <alignment vertical="center"/>
    </xf>
    <xf numFmtId="0" fontId="3" fillId="0" borderId="1" xfId="0" applyFont="1" applyBorder="1" applyAlignment="1">
      <alignment vertical="center" shrinkToFit="1"/>
    </xf>
    <xf numFmtId="38" fontId="3" fillId="0" borderId="1" xfId="1" applyFont="1" applyBorder="1" applyAlignment="1">
      <alignment vertical="center" shrinkToFit="1"/>
    </xf>
    <xf numFmtId="0" fontId="3" fillId="0" borderId="0" xfId="0" applyFont="1" applyAlignment="1"/>
    <xf numFmtId="0" fontId="3" fillId="0" borderId="65" xfId="0" applyFont="1" applyBorder="1">
      <alignment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0" xfId="0" applyFont="1">
      <alignment vertical="center"/>
    </xf>
    <xf numFmtId="0" fontId="3" fillId="0" borderId="43" xfId="0" applyFont="1" applyBorder="1" applyAlignment="1">
      <alignment horizontal="center" vertical="center"/>
    </xf>
    <xf numFmtId="0" fontId="3" fillId="0" borderId="28" xfId="0" applyFont="1" applyBorder="1">
      <alignment vertical="center"/>
    </xf>
    <xf numFmtId="0" fontId="13" fillId="0" borderId="0" xfId="0" applyFont="1" applyAlignment="1" applyProtection="1">
      <alignment horizontal="centerContinuous" vertical="center"/>
      <protection locked="0"/>
    </xf>
    <xf numFmtId="0" fontId="6" fillId="0" borderId="0" xfId="0" applyFont="1" applyAlignment="1" applyProtection="1">
      <alignment horizontal="centerContinuous" vertical="center"/>
      <protection locked="0"/>
    </xf>
    <xf numFmtId="0" fontId="6" fillId="0" borderId="0" xfId="0" applyFont="1" applyProtection="1">
      <alignment vertical="center"/>
      <protection locked="0"/>
    </xf>
    <xf numFmtId="0" fontId="3" fillId="0" borderId="0" xfId="0" applyFont="1" applyProtection="1">
      <alignment vertical="center"/>
      <protection locked="0"/>
    </xf>
    <xf numFmtId="0" fontId="8" fillId="0" borderId="0" xfId="0" applyFont="1" applyProtection="1">
      <alignment vertical="center"/>
      <protection locked="0"/>
    </xf>
    <xf numFmtId="0" fontId="3" fillId="0" borderId="42" xfId="0" applyFont="1" applyBorder="1" applyProtection="1">
      <alignment vertical="center"/>
      <protection locked="0"/>
    </xf>
    <xf numFmtId="0" fontId="3" fillId="0" borderId="0" xfId="0" applyFont="1" applyBorder="1" applyAlignment="1" applyProtection="1">
      <alignment horizontal="centerContinuous" vertical="center"/>
      <protection locked="0"/>
    </xf>
    <xf numFmtId="0" fontId="3" fillId="0" borderId="0" xfId="0" applyFont="1" applyBorder="1" applyProtection="1">
      <alignment vertical="center"/>
      <protection locked="0"/>
    </xf>
    <xf numFmtId="0" fontId="5" fillId="0" borderId="0" xfId="0" applyNumberFormat="1" applyFont="1" applyBorder="1" applyAlignment="1" applyProtection="1">
      <alignment vertical="center"/>
      <protection locked="0"/>
    </xf>
    <xf numFmtId="0" fontId="5" fillId="0" borderId="0" xfId="0" applyNumberFormat="1" applyFont="1" applyBorder="1" applyAlignment="1" applyProtection="1">
      <alignment horizontal="right" vertical="center"/>
      <protection locked="0"/>
    </xf>
    <xf numFmtId="0" fontId="3" fillId="0" borderId="0" xfId="0" applyFont="1" applyBorder="1" applyAlignment="1" applyProtection="1">
      <alignment vertical="center"/>
      <protection locked="0"/>
    </xf>
    <xf numFmtId="0" fontId="7" fillId="0" borderId="0" xfId="0" applyFont="1" applyFill="1" applyBorder="1" applyAlignment="1" applyProtection="1">
      <alignment vertical="center"/>
      <protection locked="0"/>
    </xf>
    <xf numFmtId="0" fontId="5" fillId="0" borderId="0" xfId="0" applyNumberFormat="1" applyFont="1" applyBorder="1" applyAlignment="1" applyProtection="1">
      <alignment horizontal="left" vertical="center"/>
      <protection locked="0"/>
    </xf>
    <xf numFmtId="0" fontId="3" fillId="0" borderId="0" xfId="0" applyNumberFormat="1" applyFont="1" applyBorder="1" applyAlignment="1" applyProtection="1">
      <alignment vertical="center" shrinkToFit="1"/>
      <protection locked="0"/>
    </xf>
    <xf numFmtId="0" fontId="3" fillId="0" borderId="3" xfId="0" applyFont="1" applyBorder="1" applyAlignment="1" applyProtection="1">
      <alignment horizontal="centerContinuous" vertical="center"/>
      <protection locked="0"/>
    </xf>
    <xf numFmtId="0" fontId="3" fillId="0" borderId="0" xfId="0" applyNumberFormat="1" applyFont="1" applyAlignment="1" applyProtection="1">
      <alignment vertical="center"/>
      <protection locked="0"/>
    </xf>
    <xf numFmtId="0" fontId="3" fillId="0" borderId="28" xfId="0" applyFont="1" applyBorder="1" applyProtection="1">
      <alignment vertical="center"/>
      <protection locked="0"/>
    </xf>
    <xf numFmtId="0" fontId="3" fillId="0" borderId="0" xfId="0" applyNumberFormat="1" applyFont="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3" fillId="0" borderId="0" xfId="0" applyNumberFormat="1" applyFont="1" applyFill="1" applyAlignment="1" applyProtection="1">
      <alignment vertical="center"/>
      <protection locked="0"/>
    </xf>
    <xf numFmtId="0" fontId="3" fillId="0" borderId="0" xfId="0" applyFont="1" applyBorder="1" applyAlignment="1" applyProtection="1">
      <alignment vertical="center" shrinkToFit="1"/>
      <protection locked="0"/>
    </xf>
    <xf numFmtId="0" fontId="5" fillId="0" borderId="8" xfId="0" applyFont="1" applyBorder="1" applyAlignment="1" applyProtection="1">
      <alignment horizontal="centerContinuous" vertical="center"/>
      <protection locked="0"/>
    </xf>
    <xf numFmtId="0" fontId="3" fillId="0" borderId="9" xfId="0" applyFont="1" applyBorder="1" applyAlignment="1" applyProtection="1">
      <alignment horizontal="centerContinuous" vertical="center"/>
      <protection locked="0"/>
    </xf>
    <xf numFmtId="0" fontId="3" fillId="0" borderId="0" xfId="0" applyFont="1" applyFill="1" applyProtection="1">
      <alignment vertical="center"/>
      <protection locked="0"/>
    </xf>
    <xf numFmtId="0" fontId="10" fillId="0" borderId="0" xfId="0" applyFont="1" applyBorder="1" applyAlignment="1" applyProtection="1">
      <alignment horizontal="centerContinuous" vertical="center"/>
      <protection locked="0"/>
    </xf>
    <xf numFmtId="0" fontId="4" fillId="0" borderId="0" xfId="0" applyFont="1" applyBorder="1" applyAlignment="1" applyProtection="1">
      <alignment horizontal="centerContinuous" vertical="center"/>
      <protection locked="0"/>
    </xf>
    <xf numFmtId="0" fontId="4" fillId="0" borderId="0" xfId="0" applyFont="1" applyAlignment="1" applyProtection="1">
      <alignment horizontal="centerContinuous" vertical="center"/>
      <protection locked="0"/>
    </xf>
    <xf numFmtId="0" fontId="3" fillId="0" borderId="0" xfId="0" applyFont="1" applyAlignment="1" applyProtection="1">
      <alignment horizontal="centerContinuous" vertical="center"/>
      <protection locked="0"/>
    </xf>
    <xf numFmtId="0" fontId="3" fillId="0" borderId="0" xfId="0" applyFont="1" applyAlignment="1" applyProtection="1">
      <alignment horizontal="center" vertical="center"/>
      <protection locked="0"/>
    </xf>
    <xf numFmtId="38" fontId="3" fillId="0" borderId="0" xfId="0" applyNumberFormat="1" applyFont="1" applyFill="1" applyBorder="1" applyProtection="1">
      <alignment vertical="center"/>
      <protection locked="0"/>
    </xf>
    <xf numFmtId="0" fontId="9" fillId="0" borderId="0" xfId="0" applyFont="1" applyProtection="1">
      <alignment vertical="center"/>
      <protection locked="0"/>
    </xf>
    <xf numFmtId="0" fontId="10" fillId="0" borderId="0" xfId="0" applyFont="1" applyAlignment="1" applyProtection="1">
      <alignment horizontal="centerContinuous" vertical="center"/>
      <protection locked="0"/>
    </xf>
    <xf numFmtId="0" fontId="3" fillId="0" borderId="8" xfId="0" applyFont="1" applyBorder="1" applyAlignment="1" applyProtection="1">
      <alignment horizontal="centerContinuous" vertical="center"/>
      <protection locked="0"/>
    </xf>
    <xf numFmtId="0" fontId="3" fillId="0" borderId="19" xfId="0" applyFont="1" applyBorder="1" applyAlignment="1" applyProtection="1">
      <alignment horizontal="centerContinuous" vertical="center"/>
      <protection locked="0"/>
    </xf>
    <xf numFmtId="0" fontId="3" fillId="0" borderId="20" xfId="0" applyFont="1" applyBorder="1" applyAlignment="1" applyProtection="1">
      <alignment horizontal="centerContinuous" vertical="center"/>
      <protection locked="0"/>
    </xf>
    <xf numFmtId="0" fontId="3" fillId="0" borderId="0" xfId="0" applyFont="1" applyBorder="1" applyAlignment="1" applyProtection="1">
      <alignment horizontal="right" vertical="center"/>
      <protection locked="0"/>
    </xf>
    <xf numFmtId="0" fontId="5" fillId="0" borderId="0" xfId="0" applyFont="1" applyBorder="1" applyAlignment="1" applyProtection="1">
      <alignment horizontal="center" vertical="center"/>
      <protection locked="0"/>
    </xf>
    <xf numFmtId="9" fontId="5" fillId="0" borderId="0" xfId="2" applyFont="1" applyBorder="1" applyAlignment="1" applyProtection="1">
      <alignment horizontal="center" vertical="center"/>
      <protection locked="0"/>
    </xf>
    <xf numFmtId="0" fontId="3" fillId="0" borderId="14" xfId="0" applyFont="1" applyBorder="1" applyAlignment="1" applyProtection="1">
      <alignment horizontal="centerContinuous" vertical="center"/>
      <protection locked="0"/>
    </xf>
    <xf numFmtId="0" fontId="3" fillId="0" borderId="15" xfId="0" applyFont="1" applyBorder="1" applyAlignment="1" applyProtection="1">
      <alignment horizontal="centerContinuous" vertical="center"/>
      <protection locked="0"/>
    </xf>
    <xf numFmtId="0" fontId="3" fillId="0" borderId="32" xfId="0" applyFont="1" applyBorder="1" applyAlignment="1" applyProtection="1">
      <alignment horizontal="centerContinuous" vertical="center"/>
      <protection locked="0"/>
    </xf>
    <xf numFmtId="0" fontId="3" fillId="0" borderId="16" xfId="0" applyFont="1" applyBorder="1" applyAlignment="1" applyProtection="1">
      <alignment horizontal="centerContinuous" vertical="center"/>
      <protection locked="0"/>
    </xf>
    <xf numFmtId="0" fontId="3" fillId="0" borderId="1" xfId="0" applyFont="1" applyBorder="1" applyAlignment="1" applyProtection="1">
      <alignment horizontal="centerContinuous" vertical="center"/>
      <protection locked="0"/>
    </xf>
    <xf numFmtId="0" fontId="3" fillId="0" borderId="17" xfId="0" applyFont="1" applyBorder="1" applyAlignment="1" applyProtection="1">
      <alignment horizontal="centerContinuous" vertical="center"/>
      <protection locked="0"/>
    </xf>
    <xf numFmtId="0" fontId="3" fillId="0" borderId="18" xfId="0" applyFont="1" applyBorder="1" applyAlignment="1" applyProtection="1">
      <alignment horizontal="centerContinuous" vertical="center"/>
      <protection locked="0"/>
    </xf>
    <xf numFmtId="38" fontId="3" fillId="0" borderId="1" xfId="1" applyFont="1" applyBorder="1" applyAlignment="1">
      <alignment horizontal="center" vertical="center"/>
    </xf>
    <xf numFmtId="9" fontId="3" fillId="5" borderId="1" xfId="0" applyNumberFormat="1" applyFont="1" applyFill="1" applyBorder="1" applyAlignment="1">
      <alignment horizontal="center" vertical="center"/>
    </xf>
    <xf numFmtId="38" fontId="3" fillId="0" borderId="1" xfId="1" applyFont="1" applyFill="1" applyBorder="1">
      <alignment vertical="center"/>
    </xf>
    <xf numFmtId="38" fontId="3" fillId="0" borderId="58" xfId="1" applyFont="1" applyBorder="1">
      <alignment vertical="center"/>
    </xf>
    <xf numFmtId="38" fontId="3" fillId="0" borderId="60" xfId="1" applyFont="1" applyBorder="1">
      <alignment vertical="center"/>
    </xf>
    <xf numFmtId="0" fontId="3" fillId="0" borderId="0" xfId="0" applyFont="1" applyBorder="1" applyAlignment="1">
      <alignment horizontal="center" vertical="center"/>
    </xf>
    <xf numFmtId="0" fontId="3" fillId="0" borderId="4" xfId="0" applyFont="1" applyFill="1" applyBorder="1">
      <alignment vertical="center"/>
    </xf>
    <xf numFmtId="38" fontId="3" fillId="0" borderId="43" xfId="1" applyFont="1" applyFill="1" applyBorder="1">
      <alignment vertical="center"/>
    </xf>
    <xf numFmtId="38" fontId="3" fillId="0" borderId="43" xfId="1" applyFont="1" applyBorder="1">
      <alignment vertical="center"/>
    </xf>
    <xf numFmtId="38" fontId="3" fillId="0" borderId="0" xfId="1" applyFont="1" applyBorder="1">
      <alignment vertical="center"/>
    </xf>
    <xf numFmtId="38" fontId="3" fillId="0" borderId="59" xfId="1" applyFont="1" applyFill="1" applyBorder="1">
      <alignment vertical="center"/>
    </xf>
    <xf numFmtId="38" fontId="3" fillId="0" borderId="1" xfId="1" applyFont="1" applyFill="1" applyBorder="1" applyAlignment="1">
      <alignment vertical="center"/>
    </xf>
    <xf numFmtId="0" fontId="3" fillId="0" borderId="1" xfId="0" applyNumberFormat="1" applyFont="1" applyFill="1" applyBorder="1" applyAlignment="1">
      <alignment horizontal="center" vertical="center"/>
    </xf>
    <xf numFmtId="0" fontId="3" fillId="0" borderId="2" xfId="0" applyFont="1" applyFill="1" applyBorder="1">
      <alignment vertical="center"/>
    </xf>
    <xf numFmtId="0" fontId="3" fillId="0" borderId="3" xfId="0" applyFont="1" applyFill="1" applyBorder="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9" fontId="0" fillId="0" borderId="0" xfId="0" applyNumberFormat="1" applyAlignment="1">
      <alignment horizontal="center" vertical="center"/>
    </xf>
    <xf numFmtId="9" fontId="3" fillId="0" borderId="13" xfId="2" applyFont="1" applyBorder="1" applyAlignment="1">
      <alignment horizontal="center" vertical="center"/>
    </xf>
    <xf numFmtId="14" fontId="3" fillId="0" borderId="1" xfId="0" applyNumberFormat="1" applyFont="1" applyFill="1" applyBorder="1" applyAlignment="1">
      <alignment horizontal="center" vertical="center"/>
    </xf>
    <xf numFmtId="0" fontId="3" fillId="0" borderId="13" xfId="0" applyFont="1" applyBorder="1" applyAlignment="1">
      <alignment horizontal="center" vertical="center" shrinkToFit="1"/>
    </xf>
    <xf numFmtId="0" fontId="3" fillId="0" borderId="0" xfId="0" applyFont="1" applyAlignment="1">
      <alignment vertical="center" shrinkToFit="1"/>
    </xf>
    <xf numFmtId="38" fontId="3" fillId="7" borderId="13" xfId="1" applyFont="1" applyFill="1" applyBorder="1" applyAlignment="1">
      <alignment vertical="center" shrinkToFit="1"/>
    </xf>
    <xf numFmtId="38" fontId="3" fillId="7" borderId="13" xfId="0" applyNumberFormat="1" applyFont="1" applyFill="1" applyBorder="1" applyAlignment="1">
      <alignment vertical="center" shrinkToFit="1"/>
    </xf>
    <xf numFmtId="0" fontId="9" fillId="0" borderId="54" xfId="0" applyFont="1" applyBorder="1" applyAlignment="1" applyProtection="1">
      <alignment horizontal="center" vertical="center"/>
    </xf>
    <xf numFmtId="0" fontId="3" fillId="0" borderId="53"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3" xfId="0" applyFont="1" applyBorder="1" applyAlignment="1" applyProtection="1">
      <alignment horizontal="left" vertical="center"/>
      <protection locked="0"/>
    </xf>
    <xf numFmtId="0" fontId="3" fillId="0" borderId="0" xfId="0" applyFont="1" applyFill="1" applyBorder="1" applyProtection="1">
      <alignment vertical="center"/>
      <protection locked="0"/>
    </xf>
    <xf numFmtId="0" fontId="3" fillId="0" borderId="0" xfId="0" applyFont="1" applyAlignment="1" applyProtection="1">
      <alignment horizontal="left" vertical="center"/>
      <protection locked="0"/>
    </xf>
    <xf numFmtId="0" fontId="3" fillId="0" borderId="1" xfId="0" applyFont="1" applyBorder="1" applyProtection="1">
      <alignment vertical="center"/>
      <protection locked="0"/>
    </xf>
    <xf numFmtId="0" fontId="3" fillId="0" borderId="66" xfId="0" applyFont="1" applyBorder="1" applyProtection="1">
      <alignment vertical="center"/>
      <protection locked="0"/>
    </xf>
    <xf numFmtId="38" fontId="3" fillId="0" borderId="0" xfId="1" applyFont="1" applyFill="1" applyBorder="1">
      <alignment vertical="center"/>
    </xf>
    <xf numFmtId="38" fontId="3" fillId="0" borderId="61" xfId="1" applyFont="1" applyFill="1" applyBorder="1">
      <alignment vertical="center"/>
    </xf>
    <xf numFmtId="0" fontId="3" fillId="0" borderId="42" xfId="0" applyFont="1" applyBorder="1" applyAlignment="1" applyProtection="1">
      <alignment vertical="center" shrinkToFit="1"/>
      <protection locked="0"/>
    </xf>
    <xf numFmtId="0" fontId="29" fillId="0" borderId="0" xfId="0" applyFont="1" applyProtection="1">
      <alignment vertical="center"/>
    </xf>
    <xf numFmtId="0" fontId="32" fillId="0" borderId="0" xfId="0" applyFont="1" applyProtection="1">
      <alignment vertical="center"/>
    </xf>
    <xf numFmtId="0" fontId="24" fillId="0" borderId="0" xfId="0" applyFont="1" applyProtection="1">
      <alignment vertical="center"/>
    </xf>
    <xf numFmtId="0" fontId="7" fillId="0" borderId="0" xfId="0" applyFont="1" applyProtection="1">
      <alignment vertical="center"/>
    </xf>
    <xf numFmtId="0" fontId="0" fillId="8" borderId="0" xfId="0" applyFill="1">
      <alignment vertical="center"/>
    </xf>
    <xf numFmtId="0" fontId="34" fillId="8" borderId="0" xfId="0" applyFont="1" applyFill="1">
      <alignment vertical="center"/>
    </xf>
    <xf numFmtId="0" fontId="0" fillId="4" borderId="0" xfId="0" applyFill="1">
      <alignment vertical="center"/>
    </xf>
    <xf numFmtId="49" fontId="0" fillId="4" borderId="0" xfId="0" applyNumberFormat="1" applyFill="1">
      <alignment vertical="center"/>
    </xf>
    <xf numFmtId="0" fontId="3" fillId="4" borderId="0" xfId="0" applyFont="1" applyFill="1" applyAlignment="1" applyProtection="1">
      <alignment horizontal="left" vertical="center"/>
      <protection locked="0"/>
    </xf>
    <xf numFmtId="178" fontId="0" fillId="4" borderId="0" xfId="0" applyNumberFormat="1" applyFill="1" applyAlignment="1">
      <alignment horizontal="left" vertical="center"/>
    </xf>
    <xf numFmtId="178" fontId="0" fillId="0" borderId="0" xfId="0" applyNumberFormat="1" applyAlignment="1">
      <alignment horizontal="left" vertical="center"/>
    </xf>
    <xf numFmtId="180" fontId="3" fillId="2" borderId="0" xfId="0" applyNumberFormat="1" applyFont="1" applyFill="1" applyBorder="1" applyProtection="1">
      <alignment vertical="center"/>
      <protection locked="0"/>
    </xf>
    <xf numFmtId="180" fontId="3" fillId="2" borderId="29" xfId="0" applyNumberFormat="1" applyFont="1" applyFill="1" applyBorder="1" applyProtection="1">
      <alignment vertical="center"/>
      <protection locked="0"/>
    </xf>
    <xf numFmtId="180" fontId="3" fillId="2" borderId="1" xfId="0" applyNumberFormat="1" applyFont="1" applyFill="1" applyBorder="1" applyAlignment="1" applyProtection="1">
      <alignment horizontal="center" vertical="center"/>
      <protection locked="0"/>
    </xf>
    <xf numFmtId="0" fontId="35" fillId="0" borderId="0" xfId="0" applyFont="1">
      <alignment vertical="center"/>
    </xf>
    <xf numFmtId="0" fontId="3" fillId="2" borderId="1" xfId="0" applyFont="1" applyFill="1" applyBorder="1" applyAlignment="1" applyProtection="1">
      <alignment horizontal="center" vertical="center"/>
    </xf>
    <xf numFmtId="0" fontId="36" fillId="0" borderId="0" xfId="0" applyFont="1" applyProtection="1">
      <alignment vertical="center"/>
    </xf>
    <xf numFmtId="0" fontId="3" fillId="0" borderId="16" xfId="0" applyFont="1" applyBorder="1" applyAlignment="1" applyProtection="1">
      <alignment horizontal="distributed" vertical="center"/>
    </xf>
    <xf numFmtId="0" fontId="3" fillId="0" borderId="1" xfId="0" applyFont="1" applyBorder="1" applyAlignment="1" applyProtection="1">
      <alignment horizontal="distributed" vertical="center"/>
    </xf>
    <xf numFmtId="38" fontId="3" fillId="0" borderId="1" xfId="1" applyFont="1" applyFill="1" applyBorder="1" applyProtection="1">
      <alignment vertical="center"/>
    </xf>
    <xf numFmtId="38" fontId="3" fillId="2" borderId="2" xfId="1" applyFont="1" applyFill="1" applyBorder="1" applyProtection="1">
      <alignment vertical="center"/>
    </xf>
    <xf numFmtId="38" fontId="3" fillId="2" borderId="3" xfId="1" applyFont="1" applyFill="1" applyBorder="1" applyProtection="1">
      <alignment vertical="center"/>
    </xf>
    <xf numFmtId="38" fontId="3" fillId="2" borderId="4" xfId="1" applyFont="1" applyFill="1" applyBorder="1" applyProtection="1">
      <alignment vertical="center"/>
    </xf>
    <xf numFmtId="38" fontId="3" fillId="2" borderId="2" xfId="0" applyNumberFormat="1" applyFont="1" applyFill="1" applyBorder="1" applyProtection="1">
      <alignment vertical="center"/>
    </xf>
    <xf numFmtId="38" fontId="3" fillId="2" borderId="3" xfId="0" applyNumberFormat="1" applyFont="1" applyFill="1" applyBorder="1" applyProtection="1">
      <alignment vertical="center"/>
    </xf>
    <xf numFmtId="38" fontId="3" fillId="2" borderId="4" xfId="0" applyNumberFormat="1" applyFont="1" applyFill="1" applyBorder="1" applyProtection="1">
      <alignment vertical="center"/>
    </xf>
    <xf numFmtId="0" fontId="3" fillId="0" borderId="2" xfId="0" applyFont="1" applyFill="1" applyBorder="1" applyAlignment="1" applyProtection="1">
      <alignment vertical="center" shrinkToFit="1"/>
    </xf>
    <xf numFmtId="0" fontId="3" fillId="0" borderId="3" xfId="0" applyFont="1" applyFill="1" applyBorder="1" applyAlignment="1" applyProtection="1">
      <alignment vertical="center" shrinkToFit="1"/>
    </xf>
    <xf numFmtId="0" fontId="3" fillId="0" borderId="36" xfId="0" applyFont="1" applyFill="1" applyBorder="1" applyAlignment="1" applyProtection="1">
      <alignment vertical="center" shrinkToFit="1"/>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5" xfId="0" applyFont="1" applyBorder="1" applyAlignment="1" applyProtection="1">
      <alignment horizontal="center" vertical="center"/>
    </xf>
    <xf numFmtId="38" fontId="3" fillId="2" borderId="1" xfId="1" applyFont="1" applyFill="1" applyBorder="1" applyProtection="1">
      <alignment vertical="center"/>
      <protection locked="0"/>
    </xf>
    <xf numFmtId="0" fontId="3" fillId="0" borderId="17" xfId="0" applyFont="1" applyBorder="1" applyAlignment="1" applyProtection="1">
      <alignment horizontal="distributed" vertical="center"/>
    </xf>
    <xf numFmtId="0" fontId="3" fillId="0" borderId="18" xfId="0" applyFont="1" applyBorder="1" applyAlignment="1" applyProtection="1">
      <alignment horizontal="distributed" vertical="center"/>
    </xf>
    <xf numFmtId="0" fontId="3" fillId="0" borderId="39" xfId="0" applyFont="1" applyBorder="1" applyAlignment="1" applyProtection="1">
      <alignment horizontal="distributed" vertical="center"/>
    </xf>
    <xf numFmtId="38" fontId="3" fillId="0" borderId="18" xfId="1" applyFont="1" applyFill="1" applyBorder="1" applyProtection="1">
      <alignment vertical="center"/>
    </xf>
    <xf numFmtId="38" fontId="3" fillId="2" borderId="18" xfId="1" applyFont="1" applyFill="1" applyBorder="1" applyProtection="1">
      <alignment vertical="center"/>
      <protection locked="0"/>
    </xf>
    <xf numFmtId="38" fontId="3" fillId="0" borderId="2" xfId="1" applyFont="1" applyFill="1" applyBorder="1" applyProtection="1">
      <alignment vertical="center"/>
    </xf>
    <xf numFmtId="38" fontId="3" fillId="0" borderId="3" xfId="1" applyFont="1" applyFill="1" applyBorder="1" applyProtection="1">
      <alignment vertical="center"/>
    </xf>
    <xf numFmtId="177" fontId="3" fillId="0" borderId="2" xfId="1" applyNumberFormat="1" applyFont="1" applyFill="1" applyBorder="1" applyProtection="1">
      <alignment vertical="center"/>
    </xf>
    <xf numFmtId="177" fontId="3" fillId="0" borderId="3" xfId="1" applyNumberFormat="1" applyFont="1" applyFill="1" applyBorder="1" applyProtection="1">
      <alignment vertical="center"/>
    </xf>
    <xf numFmtId="38" fontId="3" fillId="2" borderId="39" xfId="1" applyFont="1" applyFill="1" applyBorder="1" applyProtection="1">
      <alignment vertical="center"/>
    </xf>
    <xf numFmtId="38" fontId="3" fillId="2" borderId="37" xfId="1" applyFont="1" applyFill="1" applyBorder="1" applyProtection="1">
      <alignment vertical="center"/>
    </xf>
    <xf numFmtId="10" fontId="3" fillId="2" borderId="47" xfId="2" applyNumberFormat="1" applyFont="1" applyFill="1" applyBorder="1" applyAlignment="1" applyProtection="1">
      <alignment horizontal="center" vertical="center"/>
    </xf>
    <xf numFmtId="0" fontId="3" fillId="0" borderId="50"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38" fontId="3" fillId="2" borderId="46" xfId="1" applyFont="1" applyFill="1" applyBorder="1" applyProtection="1">
      <alignment vertical="center"/>
    </xf>
    <xf numFmtId="38" fontId="3" fillId="2" borderId="51" xfId="1" applyFont="1" applyFill="1" applyBorder="1" applyProtection="1">
      <alignment vertical="center"/>
    </xf>
    <xf numFmtId="38" fontId="3" fillId="0" borderId="46" xfId="1" applyFont="1" applyBorder="1" applyProtection="1">
      <alignment vertical="center"/>
    </xf>
    <xf numFmtId="0" fontId="3" fillId="0" borderId="48" xfId="0" applyFont="1" applyBorder="1" applyAlignment="1" applyProtection="1">
      <alignment horizontal="center" vertical="center"/>
    </xf>
    <xf numFmtId="0" fontId="3" fillId="0" borderId="0" xfId="0" applyNumberFormat="1" applyFont="1" applyBorder="1" applyAlignment="1" applyProtection="1">
      <alignment horizontal="left" vertical="center"/>
    </xf>
    <xf numFmtId="0" fontId="3" fillId="0" borderId="0" xfId="0" applyFont="1" applyAlignment="1" applyProtection="1">
      <alignment horizontal="left" vertical="center"/>
    </xf>
    <xf numFmtId="0" fontId="3" fillId="2" borderId="2" xfId="0" applyFont="1" applyFill="1" applyBorder="1" applyAlignment="1" applyProtection="1">
      <alignment vertical="center" shrinkToFit="1"/>
    </xf>
    <xf numFmtId="0" fontId="3" fillId="2" borderId="3" xfId="0" applyFont="1" applyFill="1" applyBorder="1" applyAlignment="1" applyProtection="1">
      <alignment vertical="center" shrinkToFit="1"/>
    </xf>
    <xf numFmtId="0" fontId="3" fillId="2" borderId="4" xfId="0" applyFont="1" applyFill="1" applyBorder="1" applyAlignment="1" applyProtection="1">
      <alignment vertical="center" shrinkToFit="1"/>
    </xf>
    <xf numFmtId="178" fontId="3" fillId="2" borderId="2" xfId="0" applyNumberFormat="1" applyFont="1" applyFill="1" applyBorder="1" applyAlignment="1" applyProtection="1">
      <alignment horizontal="center" vertical="center"/>
    </xf>
    <xf numFmtId="178" fontId="3" fillId="2" borderId="3" xfId="0" applyNumberFormat="1" applyFont="1" applyFill="1" applyBorder="1" applyAlignment="1" applyProtection="1">
      <alignment horizontal="center" vertical="center"/>
    </xf>
    <xf numFmtId="178" fontId="3" fillId="2" borderId="36" xfId="0" applyNumberFormat="1" applyFont="1" applyFill="1" applyBorder="1" applyAlignment="1" applyProtection="1">
      <alignment horizontal="center" vertical="center"/>
    </xf>
    <xf numFmtId="0" fontId="3" fillId="2" borderId="39" xfId="0" applyFont="1" applyFill="1" applyBorder="1" applyAlignment="1" applyProtection="1">
      <alignment vertical="center" shrinkToFit="1"/>
    </xf>
    <xf numFmtId="0" fontId="3" fillId="2" borderId="37" xfId="0" applyFont="1" applyFill="1" applyBorder="1" applyAlignment="1" applyProtection="1">
      <alignment vertical="center" shrinkToFit="1"/>
    </xf>
    <xf numFmtId="0" fontId="3" fillId="2" borderId="38" xfId="0" applyFont="1" applyFill="1" applyBorder="1" applyAlignment="1" applyProtection="1">
      <alignment vertical="center" shrinkToFit="1"/>
    </xf>
    <xf numFmtId="0" fontId="3" fillId="0" borderId="28"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xf>
    <xf numFmtId="0" fontId="3" fillId="2" borderId="43" xfId="0" applyFont="1" applyFill="1" applyBorder="1" applyAlignment="1" applyProtection="1">
      <alignment vertical="center" shrinkToFit="1"/>
    </xf>
    <xf numFmtId="0" fontId="3" fillId="2" borderId="44" xfId="0" applyFont="1" applyFill="1" applyBorder="1" applyAlignment="1" applyProtection="1">
      <alignment vertical="center" shrinkToFit="1"/>
    </xf>
    <xf numFmtId="1" fontId="7" fillId="3" borderId="0" xfId="0" applyNumberFormat="1" applyFont="1" applyFill="1" applyBorder="1" applyAlignment="1" applyProtection="1">
      <alignment horizontal="left" vertical="center"/>
    </xf>
    <xf numFmtId="0" fontId="3" fillId="2" borderId="26" xfId="0" applyNumberFormat="1" applyFont="1" applyFill="1" applyBorder="1" applyAlignment="1" applyProtection="1">
      <alignment horizontal="left" vertical="center" shrinkToFit="1"/>
    </xf>
    <xf numFmtId="0" fontId="3" fillId="2" borderId="13" xfId="0" applyNumberFormat="1" applyFont="1" applyFill="1" applyBorder="1" applyAlignment="1" applyProtection="1">
      <alignment horizontal="left" vertical="center" shrinkToFit="1"/>
    </xf>
    <xf numFmtId="38" fontId="7" fillId="2" borderId="11" xfId="1" applyFont="1" applyFill="1" applyBorder="1" applyProtection="1">
      <alignment vertical="center"/>
    </xf>
    <xf numFmtId="38" fontId="7" fillId="2" borderId="9" xfId="1" applyFont="1" applyFill="1" applyBorder="1" applyProtection="1">
      <alignment vertical="center"/>
    </xf>
    <xf numFmtId="38" fontId="7" fillId="2" borderId="10" xfId="1" applyFont="1" applyFill="1" applyBorder="1" applyProtection="1">
      <alignment vertical="center"/>
    </xf>
    <xf numFmtId="49" fontId="3" fillId="2" borderId="3" xfId="0" applyNumberFormat="1" applyFont="1" applyFill="1" applyBorder="1" applyProtection="1">
      <alignment vertical="center"/>
    </xf>
    <xf numFmtId="49" fontId="3" fillId="2" borderId="36" xfId="0" applyNumberFormat="1" applyFont="1" applyFill="1" applyBorder="1" applyProtection="1">
      <alignment vertical="center"/>
    </xf>
    <xf numFmtId="0" fontId="5" fillId="0" borderId="1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6" fontId="3" fillId="2" borderId="33" xfId="0" applyNumberFormat="1" applyFont="1" applyFill="1" applyBorder="1" applyAlignment="1" applyProtection="1">
      <alignment horizontal="left" vertical="center"/>
    </xf>
    <xf numFmtId="0" fontId="3" fillId="2" borderId="0" xfId="0" applyFont="1" applyFill="1" applyBorder="1" applyProtection="1">
      <alignment vertical="center"/>
    </xf>
    <xf numFmtId="9" fontId="5" fillId="0" borderId="12" xfId="2" applyFont="1" applyFill="1" applyBorder="1" applyAlignment="1" applyProtection="1">
      <alignment horizontal="center" vertical="center"/>
    </xf>
    <xf numFmtId="9" fontId="5" fillId="0" borderId="10" xfId="2" applyFont="1" applyFill="1" applyBorder="1" applyAlignment="1" applyProtection="1">
      <alignment horizontal="center" vertical="center"/>
    </xf>
    <xf numFmtId="38" fontId="3" fillId="2" borderId="24" xfId="0" applyNumberFormat="1" applyFont="1" applyFill="1" applyBorder="1" applyProtection="1">
      <alignment vertical="center"/>
    </xf>
    <xf numFmtId="38" fontId="3" fillId="2" borderId="25" xfId="0" applyNumberFormat="1" applyFont="1" applyFill="1" applyBorder="1" applyProtection="1">
      <alignment vertical="center"/>
    </xf>
    <xf numFmtId="38" fontId="3" fillId="2" borderId="26" xfId="0" applyNumberFormat="1" applyFont="1" applyFill="1" applyBorder="1" applyProtection="1">
      <alignment vertical="center"/>
    </xf>
    <xf numFmtId="38" fontId="3" fillId="0" borderId="5" xfId="0" applyNumberFormat="1" applyFont="1" applyFill="1" applyBorder="1" applyProtection="1">
      <alignment vertical="center"/>
    </xf>
    <xf numFmtId="38" fontId="3" fillId="0" borderId="6" xfId="0" applyNumberFormat="1" applyFont="1" applyFill="1" applyBorder="1" applyProtection="1">
      <alignment vertical="center"/>
    </xf>
    <xf numFmtId="38" fontId="3" fillId="0" borderId="7" xfId="0" applyNumberFormat="1" applyFont="1" applyFill="1" applyBorder="1" applyProtection="1">
      <alignment vertical="center"/>
    </xf>
    <xf numFmtId="38" fontId="3" fillId="0" borderId="40" xfId="0" applyNumberFormat="1" applyFont="1" applyFill="1" applyBorder="1" applyProtection="1">
      <alignment vertical="center"/>
    </xf>
    <xf numFmtId="38" fontId="3" fillId="0" borderId="41" xfId="0" applyNumberFormat="1" applyFont="1" applyFill="1" applyBorder="1" applyProtection="1">
      <alignment vertical="center"/>
    </xf>
    <xf numFmtId="0" fontId="3" fillId="0" borderId="39" xfId="0" applyFont="1" applyFill="1" applyBorder="1" applyAlignment="1" applyProtection="1">
      <alignment vertical="center" shrinkToFit="1"/>
    </xf>
    <xf numFmtId="0" fontId="3" fillId="0" borderId="37" xfId="0" applyFont="1" applyFill="1" applyBorder="1" applyAlignment="1" applyProtection="1">
      <alignment vertical="center" shrinkToFit="1"/>
    </xf>
    <xf numFmtId="0" fontId="3" fillId="0" borderId="38" xfId="0" applyFont="1" applyFill="1" applyBorder="1" applyAlignment="1" applyProtection="1">
      <alignment vertical="center" shrinkToFit="1"/>
    </xf>
    <xf numFmtId="176" fontId="3" fillId="2" borderId="33" xfId="0" applyNumberFormat="1" applyFont="1" applyFill="1" applyBorder="1" applyAlignment="1" applyProtection="1">
      <alignment horizontal="left" vertical="center"/>
      <protection locked="0"/>
    </xf>
    <xf numFmtId="176" fontId="3" fillId="2" borderId="35" xfId="0" applyNumberFormat="1" applyFont="1" applyFill="1" applyBorder="1" applyAlignment="1" applyProtection="1">
      <alignment horizontal="left" vertical="center"/>
      <protection locked="0"/>
    </xf>
    <xf numFmtId="0" fontId="3" fillId="0" borderId="42" xfId="0" applyFont="1" applyFill="1" applyBorder="1" applyAlignment="1" applyProtection="1">
      <alignment horizontal="center" vertical="center"/>
    </xf>
    <xf numFmtId="38" fontId="3" fillId="2" borderId="21" xfId="0" applyNumberFormat="1" applyFont="1" applyFill="1" applyBorder="1" applyProtection="1">
      <alignment vertical="center"/>
    </xf>
    <xf numFmtId="0" fontId="3" fillId="2" borderId="22" xfId="0" applyFont="1" applyFill="1" applyBorder="1" applyProtection="1">
      <alignment vertical="center"/>
    </xf>
    <xf numFmtId="38" fontId="3" fillId="2" borderId="22" xfId="0" applyNumberFormat="1" applyFont="1" applyFill="1" applyBorder="1" applyProtection="1">
      <alignment vertical="center"/>
    </xf>
    <xf numFmtId="38" fontId="3" fillId="2" borderId="47" xfId="1" applyFont="1" applyFill="1" applyBorder="1" applyProtection="1">
      <alignment vertical="center"/>
    </xf>
    <xf numFmtId="0" fontId="3" fillId="0" borderId="45" xfId="0" applyFont="1" applyBorder="1" applyAlignment="1" applyProtection="1">
      <alignment horizontal="center" vertical="center"/>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176" fontId="32" fillId="0" borderId="0" xfId="0" applyNumberFormat="1" applyFont="1" applyProtection="1">
      <alignment vertical="center"/>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38" fontId="3" fillId="2" borderId="39" xfId="1" applyFont="1" applyFill="1" applyBorder="1" applyProtection="1">
      <alignment vertical="center"/>
      <protection locked="0"/>
    </xf>
    <xf numFmtId="38" fontId="3" fillId="2" borderId="37" xfId="1" applyFont="1" applyFill="1" applyBorder="1" applyProtection="1">
      <alignment vertical="center"/>
      <protection locked="0"/>
    </xf>
    <xf numFmtId="0" fontId="3" fillId="0" borderId="50"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10" fontId="3" fillId="2" borderId="47" xfId="2" applyNumberFormat="1" applyFont="1" applyFill="1" applyBorder="1" applyAlignment="1" applyProtection="1">
      <alignment horizontal="center" vertical="center"/>
      <protection locked="0"/>
    </xf>
    <xf numFmtId="38" fontId="3" fillId="2" borderId="46" xfId="1" applyFont="1" applyFill="1" applyBorder="1" applyProtection="1">
      <alignment vertical="center"/>
      <protection locked="0"/>
    </xf>
    <xf numFmtId="177" fontId="3" fillId="0" borderId="2" xfId="1" applyNumberFormat="1" applyFont="1" applyFill="1" applyBorder="1" applyProtection="1">
      <alignment vertical="center"/>
      <protection locked="0"/>
    </xf>
    <xf numFmtId="177" fontId="3" fillId="0" borderId="3" xfId="1" applyNumberFormat="1" applyFont="1" applyFill="1" applyBorder="1" applyProtection="1">
      <alignment vertical="center"/>
      <protection locked="0"/>
    </xf>
    <xf numFmtId="0" fontId="3" fillId="0" borderId="5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38" fontId="3" fillId="2" borderId="51" xfId="1" applyFont="1" applyFill="1" applyBorder="1" applyProtection="1">
      <alignment vertical="center"/>
      <protection locked="0"/>
    </xf>
    <xf numFmtId="38" fontId="3" fillId="2" borderId="47" xfId="1" applyFont="1" applyFill="1" applyBorder="1" applyProtection="1">
      <alignment vertical="center"/>
      <protection locked="0"/>
    </xf>
    <xf numFmtId="0" fontId="3" fillId="0" borderId="4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38" fontId="3" fillId="0" borderId="2" xfId="1" applyFont="1" applyFill="1" applyBorder="1" applyProtection="1">
      <alignment vertical="center"/>
      <protection locked="0"/>
    </xf>
    <xf numFmtId="38" fontId="3" fillId="0" borderId="3" xfId="1" applyFont="1" applyFill="1" applyBorder="1" applyProtection="1">
      <alignment vertical="center"/>
      <protection locked="0"/>
    </xf>
    <xf numFmtId="38" fontId="3" fillId="0" borderId="46" xfId="1" applyFont="1" applyBorder="1" applyProtection="1">
      <alignment vertical="center"/>
      <protection locked="0"/>
    </xf>
    <xf numFmtId="9" fontId="5" fillId="0" borderId="12" xfId="2" applyFont="1" applyFill="1" applyBorder="1" applyAlignment="1" applyProtection="1">
      <alignment horizontal="center" vertical="center"/>
      <protection locked="0"/>
    </xf>
    <xf numFmtId="9" fontId="5" fillId="0" borderId="10" xfId="2" applyFont="1" applyFill="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38" fontId="3" fillId="2" borderId="21" xfId="0" applyNumberFormat="1" applyFont="1" applyFill="1" applyBorder="1" applyProtection="1">
      <alignment vertical="center"/>
      <protection locked="0"/>
    </xf>
    <xf numFmtId="0" fontId="3" fillId="2" borderId="22" xfId="0" applyFont="1" applyFill="1" applyBorder="1" applyProtection="1">
      <alignment vertical="center"/>
      <protection locked="0"/>
    </xf>
    <xf numFmtId="38" fontId="3" fillId="2" borderId="24" xfId="0" applyNumberFormat="1" applyFont="1" applyFill="1" applyBorder="1" applyProtection="1">
      <alignment vertical="center"/>
      <protection locked="0"/>
    </xf>
    <xf numFmtId="38" fontId="3" fillId="2" borderId="25" xfId="0" applyNumberFormat="1" applyFont="1" applyFill="1" applyBorder="1" applyProtection="1">
      <alignment vertical="center"/>
      <protection locked="0"/>
    </xf>
    <xf numFmtId="38" fontId="3" fillId="2" borderId="26" xfId="0" applyNumberFormat="1" applyFont="1" applyFill="1" applyBorder="1" applyProtection="1">
      <alignment vertical="center"/>
      <protection locked="0"/>
    </xf>
    <xf numFmtId="38" fontId="3" fillId="2" borderId="22" xfId="0" applyNumberFormat="1" applyFont="1" applyFill="1" applyBorder="1" applyProtection="1">
      <alignment vertical="center"/>
      <protection locked="0"/>
    </xf>
    <xf numFmtId="0" fontId="5" fillId="0" borderId="12"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3" fillId="0" borderId="17" xfId="0" applyFont="1" applyBorder="1" applyAlignment="1" applyProtection="1">
      <alignment horizontal="distributed" vertical="center"/>
      <protection locked="0"/>
    </xf>
    <xf numFmtId="0" fontId="3" fillId="0" borderId="18" xfId="0" applyFont="1" applyBorder="1" applyAlignment="1" applyProtection="1">
      <alignment horizontal="distributed" vertical="center"/>
      <protection locked="0"/>
    </xf>
    <xf numFmtId="0" fontId="3" fillId="0" borderId="39" xfId="0" applyFont="1" applyBorder="1" applyAlignment="1" applyProtection="1">
      <alignment horizontal="distributed" vertical="center"/>
      <protection locked="0"/>
    </xf>
    <xf numFmtId="38" fontId="3" fillId="0" borderId="18" xfId="1" applyFont="1" applyFill="1" applyBorder="1" applyProtection="1">
      <alignment vertical="center"/>
      <protection locked="0"/>
    </xf>
    <xf numFmtId="38" fontId="3" fillId="0" borderId="40" xfId="0" applyNumberFormat="1" applyFont="1" applyFill="1" applyBorder="1" applyProtection="1">
      <alignment vertical="center"/>
      <protection locked="0"/>
    </xf>
    <xf numFmtId="38" fontId="3" fillId="0" borderId="41" xfId="0" applyNumberFormat="1" applyFont="1" applyFill="1" applyBorder="1" applyProtection="1">
      <alignment vertical="center"/>
      <protection locked="0"/>
    </xf>
    <xf numFmtId="0" fontId="3" fillId="0" borderId="39" xfId="0" applyFont="1" applyFill="1" applyBorder="1" applyAlignment="1" applyProtection="1">
      <alignment vertical="center" shrinkToFit="1"/>
      <protection locked="0"/>
    </xf>
    <xf numFmtId="0" fontId="3" fillId="0" borderId="37" xfId="0" applyFont="1" applyFill="1" applyBorder="1" applyAlignment="1" applyProtection="1">
      <alignment vertical="center" shrinkToFit="1"/>
      <protection locked="0"/>
    </xf>
    <xf numFmtId="0" fontId="3" fillId="0" borderId="38" xfId="0" applyFont="1" applyFill="1" applyBorder="1" applyAlignment="1" applyProtection="1">
      <alignment vertical="center" shrinkToFit="1"/>
      <protection locked="0"/>
    </xf>
    <xf numFmtId="0" fontId="3" fillId="0" borderId="31"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0" fontId="3" fillId="0" borderId="49" xfId="0" applyFont="1" applyBorder="1" applyAlignment="1" applyProtection="1">
      <alignment horizontal="distributed" vertical="center"/>
      <protection locked="0"/>
    </xf>
    <xf numFmtId="0" fontId="3" fillId="0" borderId="3" xfId="0" applyFont="1" applyBorder="1" applyAlignment="1" applyProtection="1">
      <alignment horizontal="distributed" vertical="center"/>
      <protection locked="0"/>
    </xf>
    <xf numFmtId="0" fontId="3" fillId="0" borderId="4" xfId="0" applyFont="1" applyBorder="1" applyAlignment="1" applyProtection="1">
      <alignment horizontal="distributed" vertical="center"/>
      <protection locked="0"/>
    </xf>
    <xf numFmtId="38" fontId="3" fillId="0" borderId="1" xfId="1" applyFont="1" applyFill="1" applyBorder="1" applyProtection="1">
      <alignment vertical="center"/>
      <protection locked="0"/>
    </xf>
    <xf numFmtId="38" fontId="3" fillId="0" borderId="5" xfId="0" applyNumberFormat="1" applyFont="1" applyFill="1" applyBorder="1" applyProtection="1">
      <alignment vertical="center"/>
      <protection locked="0"/>
    </xf>
    <xf numFmtId="38" fontId="3" fillId="0" borderId="6" xfId="0" applyNumberFormat="1" applyFont="1" applyFill="1" applyBorder="1" applyProtection="1">
      <alignment vertical="center"/>
      <protection locked="0"/>
    </xf>
    <xf numFmtId="38" fontId="3" fillId="0" borderId="7" xfId="0" applyNumberFormat="1" applyFont="1" applyFill="1" applyBorder="1" applyProtection="1">
      <alignment vertical="center"/>
      <protection locked="0"/>
    </xf>
    <xf numFmtId="0" fontId="3" fillId="0" borderId="2" xfId="0" applyFont="1" applyFill="1" applyBorder="1" applyAlignment="1" applyProtection="1">
      <alignment vertical="center" shrinkToFit="1"/>
      <protection locked="0"/>
    </xf>
    <xf numFmtId="0" fontId="3" fillId="0" borderId="3" xfId="0" applyFont="1" applyFill="1" applyBorder="1" applyAlignment="1" applyProtection="1">
      <alignment vertical="center" shrinkToFit="1"/>
      <protection locked="0"/>
    </xf>
    <xf numFmtId="0" fontId="3" fillId="0" borderId="36" xfId="0" applyFont="1" applyFill="1" applyBorder="1" applyAlignment="1" applyProtection="1">
      <alignment vertical="center" shrinkToFit="1"/>
      <protection locked="0"/>
    </xf>
    <xf numFmtId="0" fontId="3" fillId="0" borderId="2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16" xfId="0" applyFont="1" applyBorder="1" applyAlignment="1" applyProtection="1">
      <alignment horizontal="distributed" vertical="center"/>
      <protection locked="0"/>
    </xf>
    <xf numFmtId="0" fontId="3" fillId="0" borderId="1" xfId="0" applyFont="1" applyBorder="1" applyAlignment="1" applyProtection="1">
      <alignment horizontal="distributed" vertical="center"/>
      <protection locked="0"/>
    </xf>
    <xf numFmtId="38" fontId="3" fillId="2" borderId="2" xfId="0" applyNumberFormat="1" applyFont="1" applyFill="1" applyBorder="1" applyProtection="1">
      <alignment vertical="center"/>
      <protection locked="0"/>
    </xf>
    <xf numFmtId="38" fontId="3" fillId="2" borderId="3" xfId="0" applyNumberFormat="1" applyFont="1" applyFill="1" applyBorder="1" applyProtection="1">
      <alignment vertical="center"/>
      <protection locked="0"/>
    </xf>
    <xf numFmtId="38" fontId="3" fillId="2" borderId="4" xfId="0" applyNumberFormat="1" applyFont="1" applyFill="1" applyBorder="1" applyProtection="1">
      <alignmen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180" fontId="3" fillId="2" borderId="39" xfId="0" applyNumberFormat="1" applyFont="1" applyFill="1" applyBorder="1" applyAlignment="1" applyProtection="1">
      <alignment vertical="center" shrinkToFit="1"/>
      <protection locked="0"/>
    </xf>
    <xf numFmtId="180" fontId="3" fillId="2" borderId="37" xfId="0" applyNumberFormat="1" applyFont="1" applyFill="1" applyBorder="1" applyAlignment="1" applyProtection="1">
      <alignment vertical="center" shrinkToFit="1"/>
      <protection locked="0"/>
    </xf>
    <xf numFmtId="180" fontId="3" fillId="2" borderId="38" xfId="0" applyNumberFormat="1" applyFont="1" applyFill="1" applyBorder="1" applyAlignment="1" applyProtection="1">
      <alignment vertical="center" shrinkToFit="1"/>
      <protection locked="0"/>
    </xf>
    <xf numFmtId="38" fontId="7" fillId="2" borderId="11" xfId="1" applyFont="1" applyFill="1" applyBorder="1" applyProtection="1">
      <alignment vertical="center"/>
      <protection locked="0"/>
    </xf>
    <xf numFmtId="38" fontId="7" fillId="2" borderId="9" xfId="1" applyFont="1" applyFill="1" applyBorder="1" applyProtection="1">
      <alignment vertical="center"/>
      <protection locked="0"/>
    </xf>
    <xf numFmtId="38" fontId="7" fillId="2" borderId="10" xfId="1" applyFont="1" applyFill="1" applyBorder="1" applyProtection="1">
      <alignment vertical="center"/>
      <protection locked="0"/>
    </xf>
    <xf numFmtId="180" fontId="3" fillId="2" borderId="3" xfId="0" applyNumberFormat="1" applyFont="1" applyFill="1" applyBorder="1" applyAlignment="1" applyProtection="1">
      <alignment horizontal="left" vertical="center"/>
      <protection locked="0"/>
    </xf>
    <xf numFmtId="180" fontId="3" fillId="2" borderId="3" xfId="0" applyNumberFormat="1" applyFont="1" applyFill="1" applyBorder="1" applyProtection="1">
      <alignment vertical="center"/>
      <protection locked="0"/>
    </xf>
    <xf numFmtId="180" fontId="3" fillId="2" borderId="36" xfId="0" applyNumberFormat="1" applyFont="1" applyFill="1" applyBorder="1" applyProtection="1">
      <alignment vertical="center"/>
      <protection locked="0"/>
    </xf>
    <xf numFmtId="0" fontId="3" fillId="0" borderId="0" xfId="0" applyNumberFormat="1" applyFont="1" applyBorder="1" applyAlignment="1" applyProtection="1">
      <alignment horizontal="left" vertical="center"/>
      <protection locked="0"/>
    </xf>
    <xf numFmtId="180" fontId="3" fillId="2" borderId="2" xfId="0" applyNumberFormat="1" applyFont="1" applyFill="1" applyBorder="1" applyAlignment="1" applyProtection="1">
      <alignment vertical="center" shrinkToFit="1"/>
      <protection locked="0"/>
    </xf>
    <xf numFmtId="180" fontId="3" fillId="2" borderId="3" xfId="0" applyNumberFormat="1" applyFont="1" applyFill="1" applyBorder="1" applyAlignment="1" applyProtection="1">
      <alignment vertical="center" shrinkToFit="1"/>
      <protection locked="0"/>
    </xf>
    <xf numFmtId="180" fontId="3" fillId="2" borderId="4" xfId="0" applyNumberFormat="1" applyFont="1" applyFill="1" applyBorder="1" applyAlignment="1" applyProtection="1">
      <alignment vertical="center" shrinkToFit="1"/>
      <protection locked="0"/>
    </xf>
    <xf numFmtId="180" fontId="3" fillId="2" borderId="2" xfId="0" applyNumberFormat="1" applyFont="1" applyFill="1" applyBorder="1" applyAlignment="1" applyProtection="1">
      <alignment horizontal="center" vertical="center"/>
      <protection locked="0"/>
    </xf>
    <xf numFmtId="180" fontId="3" fillId="2" borderId="3" xfId="0" applyNumberFormat="1" applyFont="1" applyFill="1" applyBorder="1" applyAlignment="1" applyProtection="1">
      <alignment horizontal="center" vertical="center"/>
      <protection locked="0"/>
    </xf>
    <xf numFmtId="180" fontId="3" fillId="2" borderId="36" xfId="0" applyNumberFormat="1" applyFont="1" applyFill="1" applyBorder="1" applyAlignment="1" applyProtection="1">
      <alignment horizontal="center" vertical="center"/>
      <protection locked="0"/>
    </xf>
    <xf numFmtId="180" fontId="3" fillId="2" borderId="43" xfId="0" applyNumberFormat="1" applyFont="1" applyFill="1" applyBorder="1" applyAlignment="1" applyProtection="1">
      <alignment vertical="center" shrinkToFit="1"/>
      <protection locked="0"/>
    </xf>
    <xf numFmtId="180" fontId="3" fillId="2" borderId="44" xfId="0" applyNumberFormat="1" applyFont="1" applyFill="1" applyBorder="1" applyAlignment="1" applyProtection="1">
      <alignment vertical="center" shrinkToFit="1"/>
      <protection locked="0"/>
    </xf>
    <xf numFmtId="1" fontId="7" fillId="3" borderId="0" xfId="0" applyNumberFormat="1" applyFont="1" applyFill="1" applyBorder="1" applyAlignment="1" applyProtection="1">
      <alignment horizontal="left" vertical="center"/>
      <protection locked="0"/>
    </xf>
    <xf numFmtId="176" fontId="3" fillId="0" borderId="33" xfId="0" applyNumberFormat="1" applyFont="1" applyFill="1" applyBorder="1" applyAlignment="1" applyProtection="1">
      <alignment horizontal="left" vertical="center"/>
      <protection locked="0"/>
    </xf>
    <xf numFmtId="176" fontId="3" fillId="2" borderId="35" xfId="0" applyNumberFormat="1" applyFont="1" applyFill="1" applyBorder="1" applyAlignment="1" applyProtection="1">
      <alignment horizontal="left" vertical="center"/>
    </xf>
    <xf numFmtId="0" fontId="3" fillId="0" borderId="0" xfId="0" applyFont="1" applyAlignment="1" applyProtection="1">
      <alignment horizontal="left" vertical="center"/>
      <protection locked="0"/>
    </xf>
    <xf numFmtId="180" fontId="3" fillId="2" borderId="0" xfId="0" applyNumberFormat="1" applyFont="1" applyFill="1" applyBorder="1" applyProtection="1">
      <alignment vertical="center"/>
      <protection locked="0"/>
    </xf>
    <xf numFmtId="0" fontId="3" fillId="0" borderId="30"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62"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80" fontId="28" fillId="7" borderId="9" xfId="0" applyNumberFormat="1" applyFont="1" applyFill="1" applyBorder="1" applyAlignment="1">
      <alignment horizontal="center" vertical="center"/>
    </xf>
    <xf numFmtId="180" fontId="28" fillId="7" borderId="10" xfId="0" applyNumberFormat="1" applyFont="1" applyFill="1" applyBorder="1" applyAlignment="1">
      <alignment horizontal="center" vertical="center"/>
    </xf>
    <xf numFmtId="0" fontId="3" fillId="0" borderId="28" xfId="0" applyFont="1" applyBorder="1" applyAlignment="1">
      <alignment horizontal="center" vertical="center"/>
    </xf>
    <xf numFmtId="0" fontId="3" fillId="4" borderId="28" xfId="0" applyFont="1" applyFill="1" applyBorder="1">
      <alignment vertical="center"/>
    </xf>
    <xf numFmtId="176" fontId="8" fillId="7" borderId="28" xfId="0" applyNumberFormat="1" applyFont="1" applyFill="1" applyBorder="1" applyAlignment="1">
      <alignment horizontal="center" vertical="center"/>
    </xf>
    <xf numFmtId="0" fontId="28" fillId="0" borderId="0" xfId="0" applyFont="1" applyAlignment="1">
      <alignment horizontal="center" vertical="center"/>
    </xf>
    <xf numFmtId="180" fontId="3" fillId="7" borderId="0" xfId="0" applyNumberFormat="1" applyFont="1" applyFill="1" applyBorder="1" applyAlignment="1">
      <alignment vertical="center" shrinkToFit="1"/>
    </xf>
    <xf numFmtId="180" fontId="3" fillId="7" borderId="61" xfId="0" applyNumberFormat="1" applyFont="1" applyFill="1" applyBorder="1" applyAlignment="1">
      <alignment vertical="center" shrinkToFit="1"/>
    </xf>
    <xf numFmtId="180" fontId="8" fillId="7" borderId="0" xfId="0" applyNumberFormat="1" applyFont="1" applyFill="1" applyBorder="1" applyAlignment="1">
      <alignment vertical="center" shrinkToFit="1"/>
    </xf>
    <xf numFmtId="180" fontId="8" fillId="7" borderId="61" xfId="0" applyNumberFormat="1" applyFont="1" applyFill="1" applyBorder="1" applyAlignment="1">
      <alignment vertical="center" shrinkToFit="1"/>
    </xf>
    <xf numFmtId="180" fontId="8" fillId="7" borderId="43" xfId="0" applyNumberFormat="1" applyFont="1" applyFill="1" applyBorder="1">
      <alignment vertical="center"/>
    </xf>
    <xf numFmtId="180" fontId="3" fillId="7" borderId="28" xfId="0" applyNumberFormat="1" applyFont="1" applyFill="1" applyBorder="1">
      <alignment vertical="center"/>
    </xf>
    <xf numFmtId="180" fontId="3" fillId="7" borderId="28" xfId="0" applyNumberFormat="1" applyFont="1" applyFill="1" applyBorder="1" applyAlignment="1">
      <alignment vertical="center" shrinkToFit="1"/>
    </xf>
    <xf numFmtId="0" fontId="3" fillId="0" borderId="60" xfId="0" applyFont="1" applyBorder="1">
      <alignment vertical="center"/>
    </xf>
    <xf numFmtId="0" fontId="3" fillId="0" borderId="0" xfId="0" applyFont="1" applyBorder="1">
      <alignment vertical="center"/>
    </xf>
    <xf numFmtId="0" fontId="3" fillId="0" borderId="63" xfId="0" applyFont="1" applyFill="1" applyBorder="1">
      <alignment vertical="center"/>
    </xf>
    <xf numFmtId="0" fontId="3" fillId="0" borderId="64" xfId="0" applyFont="1" applyFill="1" applyBorder="1">
      <alignment vertical="center"/>
    </xf>
    <xf numFmtId="0" fontId="3" fillId="0" borderId="28" xfId="0" applyFont="1" applyBorder="1">
      <alignment vertical="center"/>
    </xf>
    <xf numFmtId="0" fontId="3" fillId="0" borderId="61" xfId="0" applyFont="1" applyBorder="1">
      <alignment vertical="center"/>
    </xf>
    <xf numFmtId="180" fontId="3" fillId="7" borderId="0" xfId="1" applyNumberFormat="1" applyFont="1" applyFill="1" applyBorder="1" applyAlignment="1">
      <alignment vertical="center" shrinkToFit="1"/>
    </xf>
    <xf numFmtId="180" fontId="3" fillId="7" borderId="61" xfId="1" applyNumberFormat="1" applyFont="1" applyFill="1" applyBorder="1" applyAlignment="1">
      <alignment vertical="center" shrinkToFit="1"/>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0" fontId="3" fillId="0" borderId="3" xfId="0" applyFont="1" applyBorder="1" applyAlignment="1">
      <alignment horizontal="center"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180" fontId="3" fillId="7" borderId="43" xfId="1" applyNumberFormat="1" applyFont="1" applyFill="1" applyBorder="1">
      <alignment vertical="center"/>
    </xf>
    <xf numFmtId="180" fontId="3" fillId="7" borderId="0" xfId="1" applyNumberFormat="1" applyFont="1" applyFill="1" applyBorder="1">
      <alignment vertical="center"/>
    </xf>
    <xf numFmtId="180" fontId="3" fillId="7" borderId="61" xfId="1" applyNumberFormat="1" applyFont="1" applyFill="1" applyBorder="1">
      <alignmen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5">
    <cellStyle name="パーセント" xfId="2" builtinId="5"/>
    <cellStyle name="桁区切り" xfId="1" builtinId="6"/>
    <cellStyle name="桁区切り 2" xfId="4" xr:uid="{FA8B5E63-C917-46D0-9E0E-DAB31DF57CA2}"/>
    <cellStyle name="標準" xfId="0" builtinId="0"/>
    <cellStyle name="標準 2" xfId="3" xr:uid="{84333802-3744-4B6E-B292-D0536C53AAAC}"/>
  </cellStyles>
  <dxfs count="14">
    <dxf>
      <fill>
        <patternFill>
          <bgColor rgb="FFFFCCFF"/>
        </patternFill>
      </fill>
    </dxf>
    <dxf>
      <fill>
        <patternFill>
          <bgColor rgb="FFFFFFCC"/>
        </patternFill>
      </fill>
    </dxf>
    <dxf>
      <fill>
        <patternFill>
          <bgColor theme="5" tint="0.79998168889431442"/>
        </patternFill>
      </fill>
    </dxf>
    <dxf>
      <fill>
        <patternFill>
          <bgColor rgb="FFFFFFCC"/>
        </patternFill>
      </fill>
    </dxf>
    <dxf>
      <fill>
        <patternFill>
          <bgColor rgb="FFFFCCFF"/>
        </patternFill>
      </fill>
    </dxf>
    <dxf>
      <fill>
        <patternFill>
          <bgColor rgb="FFFFCCFF"/>
        </patternFill>
      </fill>
    </dxf>
    <dxf>
      <fill>
        <patternFill>
          <fgColor rgb="FFFFCCFF"/>
          <bgColor rgb="FFFFFFCC"/>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5" tint="0.79998168889431442"/>
        </patternFill>
      </fill>
    </dxf>
    <dxf>
      <fill>
        <patternFill>
          <bgColor rgb="FFFFFFCC"/>
        </patternFill>
      </fill>
    </dxf>
    <dxf>
      <fill>
        <patternFill>
          <bgColor rgb="FFFFFFCC"/>
        </patternFill>
      </fill>
    </dxf>
  </dxfs>
  <tableStyles count="0" defaultTableStyle="TableStyleMedium2" defaultPivotStyle="PivotStyleLight16"/>
  <colors>
    <mruColors>
      <color rgb="FFFFCCFF"/>
      <color rgb="FFCCECFF"/>
      <color rgb="FFCCFFFF"/>
      <color rgb="FF0000FF"/>
      <color rgb="FF00CCFF"/>
      <color rgb="FFFFFFCC"/>
      <color rgb="FFCCFFCC"/>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190500</xdr:colOff>
      <xdr:row>4</xdr:row>
      <xdr:rowOff>9525</xdr:rowOff>
    </xdr:from>
    <xdr:to>
      <xdr:col>6</xdr:col>
      <xdr:colOff>142875</xdr:colOff>
      <xdr:row>5</xdr:row>
      <xdr:rowOff>28575</xdr:rowOff>
    </xdr:to>
    <xdr:sp macro="" textlink="">
      <xdr:nvSpPr>
        <xdr:cNvPr id="2" name="テキスト ボックス 1">
          <a:extLst>
            <a:ext uri="{FF2B5EF4-FFF2-40B4-BE49-F238E27FC236}">
              <a16:creationId xmlns:a16="http://schemas.microsoft.com/office/drawing/2014/main" id="{863170FA-CB25-44B3-BE04-7759CD62F5D5}"/>
            </a:ext>
          </a:extLst>
        </xdr:cNvPr>
        <xdr:cNvSpPr txBox="1"/>
      </xdr:nvSpPr>
      <xdr:spPr>
        <a:xfrm>
          <a:off x="1019175" y="895350"/>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①</a:t>
          </a:r>
          <a:r>
            <a:rPr kumimoji="1" lang="en-US" altLang="ja-JP" sz="1100" b="1">
              <a:solidFill>
                <a:srgbClr val="FF0000"/>
              </a:solidFill>
              <a:latin typeface="ＭＳ ゴシック" panose="020B0609070205080204" pitchFamily="49" charset="-128"/>
              <a:ea typeface="ＭＳ ゴシック" panose="020B0609070205080204" pitchFamily="49" charset="-128"/>
            </a:rPr>
            <a:t>-1</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238125</xdr:colOff>
      <xdr:row>4</xdr:row>
      <xdr:rowOff>0</xdr:rowOff>
    </xdr:from>
    <xdr:to>
      <xdr:col>14</xdr:col>
      <xdr:colOff>190500</xdr:colOff>
      <xdr:row>5</xdr:row>
      <xdr:rowOff>19050</xdr:rowOff>
    </xdr:to>
    <xdr:sp macro="" textlink="">
      <xdr:nvSpPr>
        <xdr:cNvPr id="3" name="テキスト ボックス 2">
          <a:extLst>
            <a:ext uri="{FF2B5EF4-FFF2-40B4-BE49-F238E27FC236}">
              <a16:creationId xmlns:a16="http://schemas.microsoft.com/office/drawing/2014/main" id="{0E42772F-4430-4F60-BCF1-F7085924E662}"/>
            </a:ext>
          </a:extLst>
        </xdr:cNvPr>
        <xdr:cNvSpPr txBox="1"/>
      </xdr:nvSpPr>
      <xdr:spPr>
        <a:xfrm>
          <a:off x="3276600" y="885825"/>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①</a:t>
          </a:r>
          <a:r>
            <a:rPr kumimoji="1" lang="en-US" altLang="ja-JP" sz="1100" b="1">
              <a:solidFill>
                <a:srgbClr val="FF0000"/>
              </a:solidFill>
              <a:latin typeface="ＭＳ ゴシック" panose="020B0609070205080204" pitchFamily="49" charset="-128"/>
              <a:ea typeface="ＭＳ ゴシック" panose="020B0609070205080204" pitchFamily="49" charset="-128"/>
            </a:rPr>
            <a:t>-2</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114300</xdr:colOff>
      <xdr:row>5</xdr:row>
      <xdr:rowOff>9525</xdr:rowOff>
    </xdr:from>
    <xdr:to>
      <xdr:col>15</xdr:col>
      <xdr:colOff>66675</xdr:colOff>
      <xdr:row>6</xdr:row>
      <xdr:rowOff>28575</xdr:rowOff>
    </xdr:to>
    <xdr:sp macro="" textlink="">
      <xdr:nvSpPr>
        <xdr:cNvPr id="4" name="テキスト ボックス 3">
          <a:extLst>
            <a:ext uri="{FF2B5EF4-FFF2-40B4-BE49-F238E27FC236}">
              <a16:creationId xmlns:a16="http://schemas.microsoft.com/office/drawing/2014/main" id="{929A5A4A-D925-4442-A35D-C10E31354AC5}"/>
            </a:ext>
          </a:extLst>
        </xdr:cNvPr>
        <xdr:cNvSpPr txBox="1"/>
      </xdr:nvSpPr>
      <xdr:spPr>
        <a:xfrm>
          <a:off x="3429000" y="1152525"/>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①</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57150</xdr:colOff>
      <xdr:row>2</xdr:row>
      <xdr:rowOff>0</xdr:rowOff>
    </xdr:from>
    <xdr:to>
      <xdr:col>30</xdr:col>
      <xdr:colOff>9525</xdr:colOff>
      <xdr:row>3</xdr:row>
      <xdr:rowOff>19050</xdr:rowOff>
    </xdr:to>
    <xdr:sp macro="" textlink="">
      <xdr:nvSpPr>
        <xdr:cNvPr id="5" name="テキスト ボックス 4">
          <a:extLst>
            <a:ext uri="{FF2B5EF4-FFF2-40B4-BE49-F238E27FC236}">
              <a16:creationId xmlns:a16="http://schemas.microsoft.com/office/drawing/2014/main" id="{A3C4857E-B748-459C-B73A-A6F6722F645E}"/>
            </a:ext>
          </a:extLst>
        </xdr:cNvPr>
        <xdr:cNvSpPr txBox="1"/>
      </xdr:nvSpPr>
      <xdr:spPr>
        <a:xfrm>
          <a:off x="7515225" y="371475"/>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②</a:t>
          </a:r>
          <a:r>
            <a:rPr kumimoji="1" lang="en-US" altLang="ja-JP" sz="1100" b="1">
              <a:solidFill>
                <a:srgbClr val="FF0000"/>
              </a:solidFill>
              <a:latin typeface="ＭＳ ゴシック" panose="020B0609070205080204" pitchFamily="49" charset="-128"/>
              <a:ea typeface="ＭＳ ゴシック" panose="020B0609070205080204" pitchFamily="49" charset="-128"/>
            </a:rPr>
            <a:t>-1</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38100</xdr:colOff>
      <xdr:row>1</xdr:row>
      <xdr:rowOff>104775</xdr:rowOff>
    </xdr:from>
    <xdr:to>
      <xdr:col>38</xdr:col>
      <xdr:colOff>266700</xdr:colOff>
      <xdr:row>3</xdr:row>
      <xdr:rowOff>9525</xdr:rowOff>
    </xdr:to>
    <xdr:sp macro="" textlink="">
      <xdr:nvSpPr>
        <xdr:cNvPr id="6" name="テキスト ボックス 5">
          <a:extLst>
            <a:ext uri="{FF2B5EF4-FFF2-40B4-BE49-F238E27FC236}">
              <a16:creationId xmlns:a16="http://schemas.microsoft.com/office/drawing/2014/main" id="{3D01F008-850E-46B5-8084-1F2C5EB06D32}"/>
            </a:ext>
          </a:extLst>
        </xdr:cNvPr>
        <xdr:cNvSpPr txBox="1"/>
      </xdr:nvSpPr>
      <xdr:spPr>
        <a:xfrm>
          <a:off x="9982200" y="361950"/>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②</a:t>
          </a:r>
          <a:r>
            <a:rPr kumimoji="1" lang="en-US" altLang="ja-JP" sz="1100" b="1">
              <a:solidFill>
                <a:srgbClr val="FF0000"/>
              </a:solidFill>
              <a:latin typeface="ＭＳ ゴシック" panose="020B0609070205080204" pitchFamily="49" charset="-128"/>
              <a:ea typeface="ＭＳ ゴシック" panose="020B0609070205080204" pitchFamily="49" charset="-128"/>
            </a:rPr>
            <a:t>-2</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142875</xdr:colOff>
      <xdr:row>6</xdr:row>
      <xdr:rowOff>0</xdr:rowOff>
    </xdr:from>
    <xdr:to>
      <xdr:col>26</xdr:col>
      <xdr:colOff>95250</xdr:colOff>
      <xdr:row>7</xdr:row>
      <xdr:rowOff>19050</xdr:rowOff>
    </xdr:to>
    <xdr:sp macro="" textlink="">
      <xdr:nvSpPr>
        <xdr:cNvPr id="7" name="テキスト ボックス 6">
          <a:extLst>
            <a:ext uri="{FF2B5EF4-FFF2-40B4-BE49-F238E27FC236}">
              <a16:creationId xmlns:a16="http://schemas.microsoft.com/office/drawing/2014/main" id="{0FE4566E-F569-413C-8081-A469621826D9}"/>
            </a:ext>
          </a:extLst>
        </xdr:cNvPr>
        <xdr:cNvSpPr txBox="1"/>
      </xdr:nvSpPr>
      <xdr:spPr>
        <a:xfrm>
          <a:off x="6496050" y="1400175"/>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②</a:t>
          </a:r>
          <a:r>
            <a:rPr kumimoji="1" lang="en-US" altLang="ja-JP" sz="1100" b="1">
              <a:solidFill>
                <a:srgbClr val="FF0000"/>
              </a:solidFill>
              <a:latin typeface="ＭＳ ゴシック" panose="020B0609070205080204" pitchFamily="49" charset="-128"/>
              <a:ea typeface="ＭＳ ゴシック" panose="020B0609070205080204" pitchFamily="49" charset="-128"/>
            </a:rPr>
            <a:t>-5</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47625</xdr:colOff>
      <xdr:row>4</xdr:row>
      <xdr:rowOff>0</xdr:rowOff>
    </xdr:from>
    <xdr:to>
      <xdr:col>30</xdr:col>
      <xdr:colOff>0</xdr:colOff>
      <xdr:row>5</xdr:row>
      <xdr:rowOff>19050</xdr:rowOff>
    </xdr:to>
    <xdr:sp macro="" textlink="">
      <xdr:nvSpPr>
        <xdr:cNvPr id="8" name="テキスト ボックス 7">
          <a:extLst>
            <a:ext uri="{FF2B5EF4-FFF2-40B4-BE49-F238E27FC236}">
              <a16:creationId xmlns:a16="http://schemas.microsoft.com/office/drawing/2014/main" id="{8D68EDD7-ED8A-4D69-8D88-0838BF7139CD}"/>
            </a:ext>
          </a:extLst>
        </xdr:cNvPr>
        <xdr:cNvSpPr txBox="1"/>
      </xdr:nvSpPr>
      <xdr:spPr>
        <a:xfrm>
          <a:off x="7505700" y="885825"/>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②</a:t>
          </a:r>
          <a:r>
            <a:rPr kumimoji="1" lang="en-US" altLang="ja-JP" sz="1100" b="1">
              <a:solidFill>
                <a:srgbClr val="FF0000"/>
              </a:solidFill>
              <a:latin typeface="ＭＳ ゴシック" panose="020B0609070205080204" pitchFamily="49" charset="-128"/>
              <a:ea typeface="ＭＳ ゴシック" panose="020B0609070205080204" pitchFamily="49" charset="-128"/>
            </a:rPr>
            <a:t>-4</a:t>
          </a:r>
          <a:endParaRPr kumimoji="1" lang="ja-JP" altLang="en-US"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27</xdr:col>
      <xdr:colOff>47625</xdr:colOff>
      <xdr:row>3</xdr:row>
      <xdr:rowOff>19050</xdr:rowOff>
    </xdr:from>
    <xdr:to>
      <xdr:col>30</xdr:col>
      <xdr:colOff>0</xdr:colOff>
      <xdr:row>4</xdr:row>
      <xdr:rowOff>38100</xdr:rowOff>
    </xdr:to>
    <xdr:sp macro="" textlink="">
      <xdr:nvSpPr>
        <xdr:cNvPr id="9" name="テキスト ボックス 8">
          <a:extLst>
            <a:ext uri="{FF2B5EF4-FFF2-40B4-BE49-F238E27FC236}">
              <a16:creationId xmlns:a16="http://schemas.microsoft.com/office/drawing/2014/main" id="{74748935-69E5-4739-A2D5-35247A2001DC}"/>
            </a:ext>
          </a:extLst>
        </xdr:cNvPr>
        <xdr:cNvSpPr txBox="1"/>
      </xdr:nvSpPr>
      <xdr:spPr>
        <a:xfrm>
          <a:off x="7505700" y="647700"/>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②</a:t>
          </a:r>
          <a:r>
            <a:rPr kumimoji="1" lang="en-US" altLang="ja-JP" sz="1100" b="1">
              <a:solidFill>
                <a:srgbClr val="FF0000"/>
              </a:solidFill>
              <a:latin typeface="ＭＳ ゴシック" panose="020B0609070205080204" pitchFamily="49" charset="-128"/>
              <a:ea typeface="ＭＳ ゴシック" panose="020B0609070205080204" pitchFamily="49" charset="-128"/>
            </a:rPr>
            <a:t>-3</a:t>
          </a:r>
        </a:p>
      </xdr:txBody>
    </xdr:sp>
    <xdr:clientData/>
  </xdr:twoCellAnchor>
  <xdr:twoCellAnchor>
    <xdr:from>
      <xdr:col>7</xdr:col>
      <xdr:colOff>152399</xdr:colOff>
      <xdr:row>13</xdr:row>
      <xdr:rowOff>200025</xdr:rowOff>
    </xdr:from>
    <xdr:to>
      <xdr:col>10</xdr:col>
      <xdr:colOff>247649</xdr:colOff>
      <xdr:row>16</xdr:row>
      <xdr:rowOff>47625</xdr:rowOff>
    </xdr:to>
    <xdr:sp macro="" textlink="">
      <xdr:nvSpPr>
        <xdr:cNvPr id="10" name="テキスト ボックス 9">
          <a:extLst>
            <a:ext uri="{FF2B5EF4-FFF2-40B4-BE49-F238E27FC236}">
              <a16:creationId xmlns:a16="http://schemas.microsoft.com/office/drawing/2014/main" id="{5BE45305-0311-43DA-862C-35F814380153}"/>
            </a:ext>
          </a:extLst>
        </xdr:cNvPr>
        <xdr:cNvSpPr txBox="1"/>
      </xdr:nvSpPr>
      <xdr:spPr>
        <a:xfrm>
          <a:off x="2085974" y="3362325"/>
          <a:ext cx="9239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latin typeface="ＭＳ ゴシック" panose="020B0609070205080204" pitchFamily="49" charset="-128"/>
              <a:ea typeface="ＭＳ ゴシック" panose="020B0609070205080204" pitchFamily="49" charset="-128"/>
            </a:rPr>
            <a:t>③</a:t>
          </a:r>
          <a:r>
            <a:rPr kumimoji="1" lang="en-US" altLang="ja-JP" sz="2000" b="1">
              <a:solidFill>
                <a:srgbClr val="FF0000"/>
              </a:solidFill>
              <a:latin typeface="ＭＳ ゴシック" panose="020B0609070205080204" pitchFamily="49" charset="-128"/>
              <a:ea typeface="ＭＳ ゴシック" panose="020B0609070205080204" pitchFamily="49" charset="-128"/>
            </a:rPr>
            <a:t>-1</a:t>
          </a:r>
          <a:endParaRPr kumimoji="1" lang="ja-JP" altLang="en-US" sz="20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180975</xdr:colOff>
      <xdr:row>13</xdr:row>
      <xdr:rowOff>180975</xdr:rowOff>
    </xdr:from>
    <xdr:to>
      <xdr:col>34</xdr:col>
      <xdr:colOff>0</xdr:colOff>
      <xdr:row>16</xdr:row>
      <xdr:rowOff>28575</xdr:rowOff>
    </xdr:to>
    <xdr:sp macro="" textlink="">
      <xdr:nvSpPr>
        <xdr:cNvPr id="12" name="テキスト ボックス 11">
          <a:extLst>
            <a:ext uri="{FF2B5EF4-FFF2-40B4-BE49-F238E27FC236}">
              <a16:creationId xmlns:a16="http://schemas.microsoft.com/office/drawing/2014/main" id="{12160BB2-8E1B-4178-8A3A-9F6CC76656FC}"/>
            </a:ext>
          </a:extLst>
        </xdr:cNvPr>
        <xdr:cNvSpPr txBox="1"/>
      </xdr:nvSpPr>
      <xdr:spPr>
        <a:xfrm>
          <a:off x="8467725" y="3343275"/>
          <a:ext cx="923925" cy="561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③</a:t>
          </a:r>
          <a:r>
            <a:rPr kumimoji="1" lang="en-US" altLang="ja-JP" sz="2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endParaRPr kumimoji="1" lang="ja-JP" altLang="en-US" sz="20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19050</xdr:colOff>
      <xdr:row>22</xdr:row>
      <xdr:rowOff>0</xdr:rowOff>
    </xdr:from>
    <xdr:to>
      <xdr:col>9</xdr:col>
      <xdr:colOff>247650</xdr:colOff>
      <xdr:row>23</xdr:row>
      <xdr:rowOff>19050</xdr:rowOff>
    </xdr:to>
    <xdr:sp macro="" textlink="">
      <xdr:nvSpPr>
        <xdr:cNvPr id="13" name="テキスト ボックス 12">
          <a:extLst>
            <a:ext uri="{FF2B5EF4-FFF2-40B4-BE49-F238E27FC236}">
              <a16:creationId xmlns:a16="http://schemas.microsoft.com/office/drawing/2014/main" id="{757D8CB0-86FE-41FD-A665-05092485BE4E}"/>
            </a:ext>
          </a:extLst>
        </xdr:cNvPr>
        <xdr:cNvSpPr txBox="1"/>
      </xdr:nvSpPr>
      <xdr:spPr>
        <a:xfrm>
          <a:off x="1952625" y="5372100"/>
          <a:ext cx="78105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endPar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17</xdr:col>
      <xdr:colOff>47625</xdr:colOff>
      <xdr:row>22</xdr:row>
      <xdr:rowOff>9525</xdr:rowOff>
    </xdr:from>
    <xdr:to>
      <xdr:col>20</xdr:col>
      <xdr:colOff>0</xdr:colOff>
      <xdr:row>23</xdr:row>
      <xdr:rowOff>28575</xdr:rowOff>
    </xdr:to>
    <xdr:sp macro="" textlink="">
      <xdr:nvSpPr>
        <xdr:cNvPr id="15" name="テキスト ボックス 14">
          <a:extLst>
            <a:ext uri="{FF2B5EF4-FFF2-40B4-BE49-F238E27FC236}">
              <a16:creationId xmlns:a16="http://schemas.microsoft.com/office/drawing/2014/main" id="{DE41F64E-DAFD-4D5B-ADC9-093C7C79C37A}"/>
            </a:ext>
          </a:extLst>
        </xdr:cNvPr>
        <xdr:cNvSpPr txBox="1"/>
      </xdr:nvSpPr>
      <xdr:spPr>
        <a:xfrm>
          <a:off x="4743450" y="5381625"/>
          <a:ext cx="78105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endPar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26</xdr:col>
      <xdr:colOff>38100</xdr:colOff>
      <xdr:row>22</xdr:row>
      <xdr:rowOff>0</xdr:rowOff>
    </xdr:from>
    <xdr:to>
      <xdr:col>28</xdr:col>
      <xdr:colOff>266700</xdr:colOff>
      <xdr:row>23</xdr:row>
      <xdr:rowOff>19050</xdr:rowOff>
    </xdr:to>
    <xdr:sp macro="" textlink="">
      <xdr:nvSpPr>
        <xdr:cNvPr id="16" name="テキスト ボックス 15">
          <a:extLst>
            <a:ext uri="{FF2B5EF4-FFF2-40B4-BE49-F238E27FC236}">
              <a16:creationId xmlns:a16="http://schemas.microsoft.com/office/drawing/2014/main" id="{C4F618FE-F302-49D9-B70D-F85D522D19F9}"/>
            </a:ext>
          </a:extLst>
        </xdr:cNvPr>
        <xdr:cNvSpPr txBox="1"/>
      </xdr:nvSpPr>
      <xdr:spPr>
        <a:xfrm>
          <a:off x="7219950" y="5372100"/>
          <a:ext cx="78105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endPar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133350</xdr:colOff>
      <xdr:row>24</xdr:row>
      <xdr:rowOff>190500</xdr:rowOff>
    </xdr:from>
    <xdr:to>
      <xdr:col>9</xdr:col>
      <xdr:colOff>133350</xdr:colOff>
      <xdr:row>26</xdr:row>
      <xdr:rowOff>28575</xdr:rowOff>
    </xdr:to>
    <xdr:sp macro="" textlink="">
      <xdr:nvSpPr>
        <xdr:cNvPr id="17" name="テキスト ボックス 16">
          <a:extLst>
            <a:ext uri="{FF2B5EF4-FFF2-40B4-BE49-F238E27FC236}">
              <a16:creationId xmlns:a16="http://schemas.microsoft.com/office/drawing/2014/main" id="{9036A329-FE26-497C-AEF2-650D9461FDC1}"/>
            </a:ext>
          </a:extLst>
        </xdr:cNvPr>
        <xdr:cNvSpPr txBox="1"/>
      </xdr:nvSpPr>
      <xdr:spPr>
        <a:xfrm>
          <a:off x="2066925" y="5915025"/>
          <a:ext cx="55245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endPar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133350</xdr:colOff>
      <xdr:row>25</xdr:row>
      <xdr:rowOff>209550</xdr:rowOff>
    </xdr:from>
    <xdr:to>
      <xdr:col>9</xdr:col>
      <xdr:colOff>133350</xdr:colOff>
      <xdr:row>27</xdr:row>
      <xdr:rowOff>47625</xdr:rowOff>
    </xdr:to>
    <xdr:sp macro="" textlink="">
      <xdr:nvSpPr>
        <xdr:cNvPr id="18" name="テキスト ボックス 17">
          <a:extLst>
            <a:ext uri="{FF2B5EF4-FFF2-40B4-BE49-F238E27FC236}">
              <a16:creationId xmlns:a16="http://schemas.microsoft.com/office/drawing/2014/main" id="{09CC3D4F-271C-4BC5-91F0-EC8B1A2B76C3}"/>
            </a:ext>
          </a:extLst>
        </xdr:cNvPr>
        <xdr:cNvSpPr txBox="1"/>
      </xdr:nvSpPr>
      <xdr:spPr>
        <a:xfrm>
          <a:off x="2066925" y="6153150"/>
          <a:ext cx="55245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-3</a:t>
          </a:r>
          <a:endPar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133350</xdr:colOff>
      <xdr:row>26</xdr:row>
      <xdr:rowOff>209550</xdr:rowOff>
    </xdr:from>
    <xdr:to>
      <xdr:col>9</xdr:col>
      <xdr:colOff>133350</xdr:colOff>
      <xdr:row>28</xdr:row>
      <xdr:rowOff>47625</xdr:rowOff>
    </xdr:to>
    <xdr:sp macro="" textlink="">
      <xdr:nvSpPr>
        <xdr:cNvPr id="19" name="テキスト ボックス 18">
          <a:extLst>
            <a:ext uri="{FF2B5EF4-FFF2-40B4-BE49-F238E27FC236}">
              <a16:creationId xmlns:a16="http://schemas.microsoft.com/office/drawing/2014/main" id="{3BEBD3FB-2FDC-49EA-88E4-41FBB3DD0808}"/>
            </a:ext>
          </a:extLst>
        </xdr:cNvPr>
        <xdr:cNvSpPr txBox="1"/>
      </xdr:nvSpPr>
      <xdr:spPr>
        <a:xfrm>
          <a:off x="2066925" y="6372225"/>
          <a:ext cx="55245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-4</a:t>
          </a:r>
          <a:endPar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21</xdr:col>
      <xdr:colOff>200025</xdr:colOff>
      <xdr:row>24</xdr:row>
      <xdr:rowOff>200025</xdr:rowOff>
    </xdr:from>
    <xdr:to>
      <xdr:col>23</xdr:col>
      <xdr:colOff>200025</xdr:colOff>
      <xdr:row>26</xdr:row>
      <xdr:rowOff>38100</xdr:rowOff>
    </xdr:to>
    <xdr:sp macro="" textlink="">
      <xdr:nvSpPr>
        <xdr:cNvPr id="20" name="テキスト ボックス 19">
          <a:extLst>
            <a:ext uri="{FF2B5EF4-FFF2-40B4-BE49-F238E27FC236}">
              <a16:creationId xmlns:a16="http://schemas.microsoft.com/office/drawing/2014/main" id="{40F17AAC-0E9D-451B-873D-C37D592892B7}"/>
            </a:ext>
          </a:extLst>
        </xdr:cNvPr>
        <xdr:cNvSpPr txBox="1"/>
      </xdr:nvSpPr>
      <xdr:spPr>
        <a:xfrm>
          <a:off x="6000750" y="5924550"/>
          <a:ext cx="55245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④</a:t>
          </a:r>
          <a:r>
            <a:rPr kumimoji="1" lang="en-US" altLang="ja-JP"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-5</a:t>
          </a:r>
          <a:endParaRPr kumimoji="1" lang="ja-JP" altLang="en-US" sz="11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23</xdr:col>
      <xdr:colOff>133350</xdr:colOff>
      <xdr:row>7</xdr:row>
      <xdr:rowOff>0</xdr:rowOff>
    </xdr:from>
    <xdr:to>
      <xdr:col>26</xdr:col>
      <xdr:colOff>85725</xdr:colOff>
      <xdr:row>8</xdr:row>
      <xdr:rowOff>19050</xdr:rowOff>
    </xdr:to>
    <xdr:sp macro="" textlink="">
      <xdr:nvSpPr>
        <xdr:cNvPr id="21" name="テキスト ボックス 20">
          <a:extLst>
            <a:ext uri="{FF2B5EF4-FFF2-40B4-BE49-F238E27FC236}">
              <a16:creationId xmlns:a16="http://schemas.microsoft.com/office/drawing/2014/main" id="{CACA83BC-C163-49FE-A759-EC3E2984D533}"/>
            </a:ext>
          </a:extLst>
        </xdr:cNvPr>
        <xdr:cNvSpPr txBox="1"/>
      </xdr:nvSpPr>
      <xdr:spPr>
        <a:xfrm>
          <a:off x="6486525" y="1657350"/>
          <a:ext cx="7810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ＭＳ ゴシック" panose="020B0609070205080204" pitchFamily="49" charset="-128"/>
              <a:ea typeface="ＭＳ ゴシック" panose="020B0609070205080204" pitchFamily="49" charset="-128"/>
            </a:rPr>
            <a:t>②</a:t>
          </a:r>
          <a:r>
            <a:rPr kumimoji="1" lang="en-US" altLang="ja-JP" sz="1100" b="1">
              <a:solidFill>
                <a:srgbClr val="FF0000"/>
              </a:solidFill>
              <a:latin typeface="ＭＳ ゴシック" panose="020B0609070205080204" pitchFamily="49" charset="-128"/>
              <a:ea typeface="ＭＳ ゴシック" panose="020B0609070205080204" pitchFamily="49" charset="-128"/>
            </a:rPr>
            <a:t>-6</a:t>
          </a:r>
        </a:p>
      </xdr:txBody>
    </xdr:sp>
    <xdr:clientData/>
  </xdr:twoCellAnchor>
  <xdr:twoCellAnchor>
    <xdr:from>
      <xdr:col>0</xdr:col>
      <xdr:colOff>0</xdr:colOff>
      <xdr:row>2</xdr:row>
      <xdr:rowOff>209550</xdr:rowOff>
    </xdr:from>
    <xdr:to>
      <xdr:col>19</xdr:col>
      <xdr:colOff>209550</xdr:colOff>
      <xdr:row>11</xdr:row>
      <xdr:rowOff>19050</xdr:rowOff>
    </xdr:to>
    <xdr:sp macro="" textlink="">
      <xdr:nvSpPr>
        <xdr:cNvPr id="14" name="四角形: 角を丸くする 13">
          <a:extLst>
            <a:ext uri="{FF2B5EF4-FFF2-40B4-BE49-F238E27FC236}">
              <a16:creationId xmlns:a16="http://schemas.microsoft.com/office/drawing/2014/main" id="{3D287355-33BD-4218-87E2-FC777D837CF7}"/>
            </a:ext>
          </a:extLst>
        </xdr:cNvPr>
        <xdr:cNvSpPr/>
      </xdr:nvSpPr>
      <xdr:spPr>
        <a:xfrm>
          <a:off x="0" y="581025"/>
          <a:ext cx="5457825" cy="2124075"/>
        </a:xfrm>
        <a:prstGeom prst="roundRect">
          <a:avLst/>
        </a:pr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00B050"/>
              </a:solidFill>
            </a:rPr>
            <a:t>Ａ</a:t>
          </a:r>
        </a:p>
      </xdr:txBody>
    </xdr:sp>
    <xdr:clientData/>
  </xdr:twoCellAnchor>
  <xdr:twoCellAnchor>
    <xdr:from>
      <xdr:col>19</xdr:col>
      <xdr:colOff>247650</xdr:colOff>
      <xdr:row>1</xdr:row>
      <xdr:rowOff>66675</xdr:rowOff>
    </xdr:from>
    <xdr:to>
      <xdr:col>40</xdr:col>
      <xdr:colOff>180975</xdr:colOff>
      <xdr:row>10</xdr:row>
      <xdr:rowOff>19050</xdr:rowOff>
    </xdr:to>
    <xdr:sp macro="" textlink="">
      <xdr:nvSpPr>
        <xdr:cNvPr id="25" name="四角形: 角を丸くする 24">
          <a:extLst>
            <a:ext uri="{FF2B5EF4-FFF2-40B4-BE49-F238E27FC236}">
              <a16:creationId xmlns:a16="http://schemas.microsoft.com/office/drawing/2014/main" id="{05C62F38-9063-4C0D-A961-CA4BF5259752}"/>
            </a:ext>
          </a:extLst>
        </xdr:cNvPr>
        <xdr:cNvSpPr/>
      </xdr:nvSpPr>
      <xdr:spPr>
        <a:xfrm>
          <a:off x="5495925" y="323850"/>
          <a:ext cx="5734050" cy="2124075"/>
        </a:xfrm>
        <a:prstGeom prst="roundRect">
          <a:avLst/>
        </a:pr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4000">
              <a:solidFill>
                <a:srgbClr val="00B050"/>
              </a:solidFill>
            </a:rPr>
            <a:t>B</a:t>
          </a:r>
          <a:endParaRPr kumimoji="1" lang="ja-JP" altLang="en-US" sz="4000">
            <a:solidFill>
              <a:srgbClr val="00B050"/>
            </a:solidFill>
          </a:endParaRPr>
        </a:p>
      </xdr:txBody>
    </xdr:sp>
    <xdr:clientData/>
  </xdr:twoCellAnchor>
  <xdr:twoCellAnchor>
    <xdr:from>
      <xdr:col>0</xdr:col>
      <xdr:colOff>9524</xdr:colOff>
      <xdr:row>11</xdr:row>
      <xdr:rowOff>28576</xdr:rowOff>
    </xdr:from>
    <xdr:to>
      <xdr:col>40</xdr:col>
      <xdr:colOff>152399</xdr:colOff>
      <xdr:row>19</xdr:row>
      <xdr:rowOff>76200</xdr:rowOff>
    </xdr:to>
    <xdr:sp macro="" textlink="">
      <xdr:nvSpPr>
        <xdr:cNvPr id="26" name="四角形: 角を丸くする 25">
          <a:extLst>
            <a:ext uri="{FF2B5EF4-FFF2-40B4-BE49-F238E27FC236}">
              <a16:creationId xmlns:a16="http://schemas.microsoft.com/office/drawing/2014/main" id="{0D52D376-19D0-4745-95E2-E02AE43C234C}"/>
            </a:ext>
          </a:extLst>
        </xdr:cNvPr>
        <xdr:cNvSpPr/>
      </xdr:nvSpPr>
      <xdr:spPr>
        <a:xfrm>
          <a:off x="9524" y="2714626"/>
          <a:ext cx="11191875" cy="1952624"/>
        </a:xfrm>
        <a:prstGeom prst="roundRect">
          <a:avLst/>
        </a:pr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4000">
              <a:solidFill>
                <a:srgbClr val="00B050"/>
              </a:solidFill>
            </a:rPr>
            <a:t>C</a:t>
          </a:r>
          <a:endParaRPr kumimoji="1" lang="ja-JP" altLang="en-US" sz="4000">
            <a:solidFill>
              <a:srgbClr val="00B050"/>
            </a:solidFill>
          </a:endParaRPr>
        </a:p>
      </xdr:txBody>
    </xdr:sp>
    <xdr:clientData/>
  </xdr:twoCellAnchor>
  <xdr:twoCellAnchor>
    <xdr:from>
      <xdr:col>0</xdr:col>
      <xdr:colOff>0</xdr:colOff>
      <xdr:row>20</xdr:row>
      <xdr:rowOff>123825</xdr:rowOff>
    </xdr:from>
    <xdr:to>
      <xdr:col>40</xdr:col>
      <xdr:colOff>142875</xdr:colOff>
      <xdr:row>29</xdr:row>
      <xdr:rowOff>38100</xdr:rowOff>
    </xdr:to>
    <xdr:sp macro="" textlink="">
      <xdr:nvSpPr>
        <xdr:cNvPr id="27" name="四角形: 角を丸くする 26">
          <a:extLst>
            <a:ext uri="{FF2B5EF4-FFF2-40B4-BE49-F238E27FC236}">
              <a16:creationId xmlns:a16="http://schemas.microsoft.com/office/drawing/2014/main" id="{253A0AB6-C4D9-44B2-86EA-88E98024833C}"/>
            </a:ext>
          </a:extLst>
        </xdr:cNvPr>
        <xdr:cNvSpPr/>
      </xdr:nvSpPr>
      <xdr:spPr>
        <a:xfrm>
          <a:off x="0" y="5105400"/>
          <a:ext cx="11191875" cy="1752600"/>
        </a:xfrm>
        <a:prstGeom prst="roundRect">
          <a:avLst/>
        </a:prstGeom>
        <a:noFill/>
        <a:ln w="317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4000">
              <a:solidFill>
                <a:srgbClr val="00B050"/>
              </a:solidFill>
            </a:rPr>
            <a:t>D</a:t>
          </a:r>
          <a:endParaRPr kumimoji="1" lang="ja-JP" altLang="en-US" sz="4000">
            <a:solidFill>
              <a:srgbClr val="00B05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85725</xdr:colOff>
      <xdr:row>9</xdr:row>
      <xdr:rowOff>66675</xdr:rowOff>
    </xdr:from>
    <xdr:to>
      <xdr:col>29</xdr:col>
      <xdr:colOff>142875</xdr:colOff>
      <xdr:row>29</xdr:row>
      <xdr:rowOff>219075</xdr:rowOff>
    </xdr:to>
    <xdr:sp macro="" textlink="">
      <xdr:nvSpPr>
        <xdr:cNvPr id="2" name="テキスト ボックス 1">
          <a:extLst>
            <a:ext uri="{FF2B5EF4-FFF2-40B4-BE49-F238E27FC236}">
              <a16:creationId xmlns:a16="http://schemas.microsoft.com/office/drawing/2014/main" id="{960267F1-17DB-4198-A5E9-43BF353C1BFD}"/>
            </a:ext>
          </a:extLst>
        </xdr:cNvPr>
        <xdr:cNvSpPr txBox="1"/>
      </xdr:nvSpPr>
      <xdr:spPr>
        <a:xfrm>
          <a:off x="14097000" y="2600325"/>
          <a:ext cx="3448050" cy="567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rgbClr val="FF0000"/>
              </a:solidFill>
            </a:rPr>
            <a:t>取極契約＝注文書・請書による工事</a:t>
          </a:r>
          <a:r>
            <a:rPr kumimoji="1" lang="en-US" altLang="ja-JP" sz="1100" b="1" u="sng">
              <a:solidFill>
                <a:srgbClr val="FF0000"/>
              </a:solidFill>
            </a:rPr>
            <a:t>､</a:t>
          </a:r>
          <a:r>
            <a:rPr kumimoji="1" lang="ja-JP" altLang="en-US" sz="1100" b="1" u="sng">
              <a:solidFill>
                <a:srgbClr val="FF0000"/>
              </a:solidFill>
            </a:rPr>
            <a:t>資機材販売等の契約締結分の請求書に添付いただく内訳書です</a:t>
          </a:r>
          <a:endParaRPr kumimoji="1" lang="en-US" altLang="ja-JP" sz="1100" b="1" u="sng">
            <a:solidFill>
              <a:srgbClr val="FF0000"/>
            </a:solidFill>
          </a:endParaRPr>
        </a:p>
        <a:p>
          <a:endParaRPr kumimoji="1" lang="en-US" altLang="ja-JP" sz="1100" u="sng">
            <a:solidFill>
              <a:srgbClr val="FF0000"/>
            </a:solidFill>
          </a:endParaRPr>
        </a:p>
        <a:p>
          <a:r>
            <a:rPr kumimoji="1" lang="ja-JP" altLang="en-US" sz="1100" u="none">
              <a:solidFill>
                <a:srgbClr val="FF0000"/>
              </a:solidFill>
            </a:rPr>
            <a:t>取極番号、契約額、請求額は</a:t>
          </a:r>
          <a:r>
            <a:rPr kumimoji="1" lang="ja-JP" altLang="en-US" sz="1100" u="sng">
              <a:solidFill>
                <a:srgbClr val="FF0000"/>
              </a:solidFill>
            </a:rPr>
            <a:t>請求書の下段の取極契約の各欄と相違がないよう作成</a:t>
          </a:r>
          <a:r>
            <a:rPr kumimoji="1" lang="ja-JP" altLang="en-US" sz="1100" u="none">
              <a:solidFill>
                <a:srgbClr val="FF0000"/>
              </a:solidFill>
            </a:rPr>
            <a:t>ください</a:t>
          </a:r>
          <a:endParaRPr kumimoji="1" lang="en-US" altLang="ja-JP" sz="1100" u="none">
            <a:solidFill>
              <a:srgbClr val="FF0000"/>
            </a:solidFill>
          </a:endParaRPr>
        </a:p>
        <a:p>
          <a:endParaRPr kumimoji="1" lang="en-US" altLang="ja-JP" sz="1100" u="sng">
            <a:solidFill>
              <a:srgbClr val="FF0000"/>
            </a:solidFill>
          </a:endParaRPr>
        </a:p>
        <a:p>
          <a:endParaRPr kumimoji="1" lang="en-US" altLang="ja-JP" sz="1100" u="sng">
            <a:solidFill>
              <a:srgbClr val="FF0000"/>
            </a:solidFill>
          </a:endParaRPr>
        </a:p>
        <a:p>
          <a:r>
            <a:rPr kumimoji="1" lang="ja-JP" altLang="en-US" sz="1100" u="none">
              <a:solidFill>
                <a:srgbClr val="0000FF"/>
              </a:solidFill>
            </a:rPr>
            <a:t>内訳の後に</a:t>
          </a:r>
          <a:endParaRPr kumimoji="1" lang="en-US" altLang="ja-JP" sz="1100" u="none">
            <a:solidFill>
              <a:srgbClr val="0000FF"/>
            </a:solidFill>
          </a:endParaRPr>
        </a:p>
        <a:p>
          <a:r>
            <a:rPr kumimoji="1" lang="ja-JP" altLang="en-US" sz="1100" u="none">
              <a:solidFill>
                <a:srgbClr val="0000FF"/>
              </a:solidFill>
            </a:rPr>
            <a:t>①税率ごとの税抜額小計</a:t>
          </a:r>
          <a:endParaRPr kumimoji="1" lang="en-US" altLang="ja-JP" sz="1100" u="none">
            <a:solidFill>
              <a:srgbClr val="0000FF"/>
            </a:solidFill>
          </a:endParaRPr>
        </a:p>
        <a:p>
          <a:r>
            <a:rPr kumimoji="1" lang="ja-JP" altLang="en-US" sz="1100" u="none">
              <a:solidFill>
                <a:srgbClr val="0000FF"/>
              </a:solidFill>
            </a:rPr>
            <a:t>②税率ごとの税額（</a:t>
          </a:r>
          <a:r>
            <a:rPr kumimoji="1" lang="en-US" altLang="ja-JP" sz="1100" u="none">
              <a:solidFill>
                <a:srgbClr val="0000FF"/>
              </a:solidFill>
            </a:rPr>
            <a:t>※</a:t>
          </a:r>
          <a:r>
            <a:rPr kumimoji="1" lang="ja-JP" altLang="en-US" sz="1100" u="none">
              <a:solidFill>
                <a:srgbClr val="0000FF"/>
              </a:solidFill>
            </a:rPr>
            <a:t>税率も明記）</a:t>
          </a:r>
          <a:endParaRPr kumimoji="1" lang="en-US" altLang="ja-JP" sz="1100" u="none">
            <a:solidFill>
              <a:srgbClr val="0000FF"/>
            </a:solidFill>
          </a:endParaRPr>
        </a:p>
        <a:p>
          <a:r>
            <a:rPr kumimoji="1" lang="ja-JP" altLang="en-US" sz="1100" u="none">
              <a:solidFill>
                <a:srgbClr val="0000FF"/>
              </a:solidFill>
            </a:rPr>
            <a:t>　</a:t>
          </a:r>
          <a:r>
            <a:rPr kumimoji="1" lang="en-US" altLang="ja-JP" sz="1100" u="none">
              <a:solidFill>
                <a:srgbClr val="0000FF"/>
              </a:solidFill>
            </a:rPr>
            <a:t>※※</a:t>
          </a:r>
          <a:r>
            <a:rPr kumimoji="1" lang="ja-JP" altLang="en-US" sz="1100" u="none">
              <a:solidFill>
                <a:srgbClr val="0000FF"/>
              </a:solidFill>
            </a:rPr>
            <a:t>消費税</a:t>
          </a:r>
          <a:r>
            <a:rPr kumimoji="1" lang="en-US" altLang="ja-JP" sz="1100" u="none">
              <a:solidFill>
                <a:srgbClr val="0000FF"/>
              </a:solidFill>
            </a:rPr>
            <a:t>10</a:t>
          </a:r>
          <a:r>
            <a:rPr kumimoji="1" lang="ja-JP" altLang="en-US" sz="1100" u="none">
              <a:solidFill>
                <a:srgbClr val="0000FF"/>
              </a:solidFill>
            </a:rPr>
            <a:t>％　非課税　など</a:t>
          </a:r>
          <a:endParaRPr kumimoji="1" lang="en-US" altLang="ja-JP" sz="1100" u="none">
            <a:solidFill>
              <a:srgbClr val="0000FF"/>
            </a:solidFill>
          </a:endParaRPr>
        </a:p>
        <a:p>
          <a:r>
            <a:rPr kumimoji="1" lang="ja-JP" altLang="en-US" sz="1100" u="none">
              <a:solidFill>
                <a:srgbClr val="0000FF"/>
              </a:solidFill>
            </a:rPr>
            <a:t>③税率ごとの税込合計</a:t>
          </a:r>
          <a:endParaRPr kumimoji="1" lang="en-US" altLang="ja-JP" sz="1100" u="none">
            <a:solidFill>
              <a:srgbClr val="0000FF"/>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rgbClr val="0000FF"/>
              </a:solidFill>
            </a:rPr>
            <a:t>　</a:t>
          </a:r>
          <a:r>
            <a:rPr kumimoji="1" lang="ja-JP" altLang="ja-JP" sz="1100" u="none">
              <a:solidFill>
                <a:srgbClr val="0000FF"/>
              </a:solidFill>
              <a:effectLst/>
              <a:latin typeface="+mn-lt"/>
              <a:ea typeface="+mn-ea"/>
              <a:cs typeface="+mn-cs"/>
            </a:rPr>
            <a:t>（税率が混在していない場合は③</a:t>
          </a:r>
          <a:r>
            <a:rPr kumimoji="1" lang="ja-JP" altLang="en-US" sz="1100" u="none">
              <a:solidFill>
                <a:srgbClr val="0000FF"/>
              </a:solidFill>
              <a:effectLst/>
              <a:latin typeface="+mn-lt"/>
              <a:ea typeface="+mn-ea"/>
              <a:cs typeface="+mn-cs"/>
            </a:rPr>
            <a:t>が総合計</a:t>
          </a:r>
          <a:r>
            <a:rPr kumimoji="1" lang="ja-JP" altLang="ja-JP" sz="1100" u="none">
              <a:solidFill>
                <a:srgbClr val="0000FF"/>
              </a:solidFill>
              <a:effectLst/>
              <a:latin typeface="+mn-lt"/>
              <a:ea typeface="+mn-ea"/>
              <a:cs typeface="+mn-cs"/>
            </a:rPr>
            <a:t>）</a:t>
          </a:r>
          <a:endParaRPr lang="ja-JP" altLang="ja-JP" u="none">
            <a:solidFill>
              <a:srgbClr val="0000FF"/>
            </a:solidFill>
            <a:effectLst/>
          </a:endParaRPr>
        </a:p>
        <a:p>
          <a:r>
            <a:rPr kumimoji="1" lang="ja-JP" altLang="en-US" sz="1100" u="none">
              <a:solidFill>
                <a:srgbClr val="0000FF"/>
              </a:solidFill>
            </a:rPr>
            <a:t>④総合計</a:t>
          </a:r>
          <a:endParaRPr kumimoji="1" lang="en-US" altLang="ja-JP" sz="1100" u="none">
            <a:solidFill>
              <a:srgbClr val="0000FF"/>
            </a:solidFill>
          </a:endParaRPr>
        </a:p>
        <a:p>
          <a:endParaRPr kumimoji="1" lang="en-US" altLang="ja-JP" sz="1100">
            <a:solidFill>
              <a:srgbClr val="FF0000"/>
            </a:solidFill>
          </a:endParaRPr>
        </a:p>
        <a:p>
          <a:r>
            <a:rPr kumimoji="1" lang="en-US" altLang="ja-JP" sz="1100">
              <a:solidFill>
                <a:srgbClr val="FF0000"/>
              </a:solidFill>
            </a:rPr>
            <a:t>BillOne</a:t>
          </a:r>
          <a:r>
            <a:rPr kumimoji="1" lang="ja-JP" altLang="en-US" sz="1100">
              <a:solidFill>
                <a:srgbClr val="FF0000"/>
              </a:solidFill>
            </a:rPr>
            <a:t>へアップロードでご提出の際はご請求印の押印は省略いただいて結構です。</a:t>
          </a:r>
          <a:endParaRPr kumimoji="1" lang="en-US" altLang="ja-JP" sz="1100">
            <a:solidFill>
              <a:srgbClr val="FF0000"/>
            </a:solidFill>
          </a:endParaRPr>
        </a:p>
        <a:p>
          <a:endParaRPr kumimoji="1" lang="en-US" altLang="ja-JP" sz="1100">
            <a:solidFill>
              <a:srgbClr val="FF0000"/>
            </a:solidFill>
          </a:endParaRPr>
        </a:p>
        <a:p>
          <a:r>
            <a:rPr kumimoji="1" lang="ja-JP" altLang="en-US" sz="1100"/>
            <a:t>総合計以下の不要行は削除してください</a:t>
          </a:r>
          <a:endParaRPr kumimoji="1" lang="en-US" altLang="ja-JP" sz="1100"/>
        </a:p>
        <a:p>
          <a:r>
            <a:rPr kumimoji="1" lang="ja-JP" altLang="en-US" sz="1100"/>
            <a:t>行が不足する場合は自由に増やしてお使いください</a:t>
          </a:r>
          <a:endParaRPr kumimoji="1" lang="en-US" altLang="ja-JP" sz="1100"/>
        </a:p>
        <a:p>
          <a:r>
            <a:rPr kumimoji="1" lang="ja-JP" altLang="en-US" sz="1100"/>
            <a:t>行の高さ</a:t>
          </a:r>
          <a:r>
            <a:rPr kumimoji="1" lang="en-US" altLang="ja-JP" sz="1100"/>
            <a:t>=21.75</a:t>
          </a:r>
          <a:r>
            <a:rPr kumimoji="1" lang="ja-JP" altLang="en-US" sz="1100"/>
            <a:t>で　</a:t>
          </a:r>
          <a:r>
            <a:rPr kumimoji="1" lang="en-US" altLang="ja-JP" sz="1100"/>
            <a:t>25</a:t>
          </a:r>
          <a:r>
            <a:rPr kumimoji="1" lang="ja-JP" altLang="en-US" sz="1100"/>
            <a:t>行で</a:t>
          </a:r>
          <a:r>
            <a:rPr kumimoji="1" lang="en-US" altLang="ja-JP" sz="1100"/>
            <a:t>1</a:t>
          </a:r>
          <a:r>
            <a:rPr kumimoji="1" lang="ja-JP" altLang="en-US" sz="1100"/>
            <a:t>ページとなります</a:t>
          </a:r>
          <a:endParaRPr kumimoji="1" lang="en-US" altLang="ja-JP" sz="1100"/>
        </a:p>
        <a:p>
          <a:r>
            <a:rPr kumimoji="1" lang="en-US" altLang="ja-JP" sz="1100"/>
            <a:t>1</a:t>
          </a:r>
          <a:r>
            <a:rPr kumimoji="1" lang="ja-JP" altLang="en-US" sz="1100"/>
            <a:t>～</a:t>
          </a:r>
          <a:r>
            <a:rPr kumimoji="1" lang="en-US" altLang="ja-JP" sz="1100"/>
            <a:t>9</a:t>
          </a:r>
          <a:r>
            <a:rPr kumimoji="1" lang="ja-JP" altLang="en-US" sz="1100"/>
            <a:t>行目は全ページに表示されます</a:t>
          </a:r>
          <a:endParaRPr kumimoji="1" lang="en-US" altLang="ja-JP" sz="1100"/>
        </a:p>
        <a:p>
          <a:endParaRPr kumimoji="1" lang="en-US" altLang="ja-JP" sz="1100"/>
        </a:p>
        <a:p>
          <a:r>
            <a:rPr kumimoji="1" lang="en-US" altLang="ja-JP" sz="1100"/>
            <a:t>PDF</a:t>
          </a:r>
          <a:r>
            <a:rPr kumimoji="1" lang="ja-JP" altLang="en-US" sz="1100"/>
            <a:t>変換、印刷時は「白黒」となるよう設定しています。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171450</xdr:colOff>
      <xdr:row>9</xdr:row>
      <xdr:rowOff>123824</xdr:rowOff>
    </xdr:from>
    <xdr:to>
      <xdr:col>36</xdr:col>
      <xdr:colOff>514350</xdr:colOff>
      <xdr:row>37</xdr:row>
      <xdr:rowOff>57149</xdr:rowOff>
    </xdr:to>
    <xdr:sp macro="" textlink="">
      <xdr:nvSpPr>
        <xdr:cNvPr id="2" name="テキスト ボックス 1">
          <a:extLst>
            <a:ext uri="{FF2B5EF4-FFF2-40B4-BE49-F238E27FC236}">
              <a16:creationId xmlns:a16="http://schemas.microsoft.com/office/drawing/2014/main" id="{6335C396-B40D-4687-9217-6A56500AF5A6}"/>
            </a:ext>
          </a:extLst>
        </xdr:cNvPr>
        <xdr:cNvSpPr txBox="1"/>
      </xdr:nvSpPr>
      <xdr:spPr>
        <a:xfrm>
          <a:off x="12020550" y="2609849"/>
          <a:ext cx="4276725" cy="766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none">
              <a:solidFill>
                <a:srgbClr val="FF0000"/>
              </a:solidFill>
            </a:rPr>
            <a:t>取極契約</a:t>
          </a:r>
          <a:r>
            <a:rPr kumimoji="1" lang="ja-JP" altLang="en-US" sz="1100" b="1" u="sng">
              <a:solidFill>
                <a:srgbClr val="FF0000"/>
              </a:solidFill>
            </a:rPr>
            <a:t>以外</a:t>
          </a:r>
          <a:r>
            <a:rPr kumimoji="1" lang="ja-JP" altLang="en-US" sz="1100" b="1" u="none">
              <a:solidFill>
                <a:srgbClr val="FF0000"/>
              </a:solidFill>
            </a:rPr>
            <a:t>の請求書に添付いただく内訳書です</a:t>
          </a:r>
          <a:endParaRPr kumimoji="1" lang="en-US" altLang="ja-JP" sz="1100" b="1" u="none">
            <a:solidFill>
              <a:srgbClr val="FF0000"/>
            </a:solidFill>
          </a:endParaRPr>
        </a:p>
        <a:p>
          <a:r>
            <a:rPr kumimoji="1" lang="ja-JP" altLang="en-US" sz="1100" b="1" u="none">
              <a:solidFill>
                <a:srgbClr val="FF0000"/>
              </a:solidFill>
            </a:rPr>
            <a:t>（旧　資材請求内訳書　と同じ用途です）</a:t>
          </a:r>
          <a:endParaRPr kumimoji="1" lang="en-US" altLang="ja-JP" sz="1100" b="1" u="none">
            <a:solidFill>
              <a:srgbClr val="FF0000"/>
            </a:solidFill>
          </a:endParaRPr>
        </a:p>
        <a:p>
          <a:endParaRPr kumimoji="1" lang="en-US" altLang="ja-JP" sz="1100" u="sng">
            <a:solidFill>
              <a:srgbClr val="FF0000"/>
            </a:solidFill>
          </a:endParaRPr>
        </a:p>
        <a:p>
          <a:endParaRPr kumimoji="1" lang="en-US" altLang="ja-JP" sz="1100" u="sng">
            <a:solidFill>
              <a:srgbClr val="FF0000"/>
            </a:solidFill>
          </a:endParaRPr>
        </a:p>
        <a:p>
          <a:r>
            <a:rPr kumimoji="1" lang="ja-JP" altLang="en-US" sz="1100" u="none">
              <a:solidFill>
                <a:srgbClr val="FF0000"/>
              </a:solidFill>
            </a:rPr>
            <a:t>内訳行（</a:t>
          </a:r>
          <a:r>
            <a:rPr kumimoji="1" lang="ja-JP" altLang="en-US" sz="1100" b="1" u="none">
              <a:solidFill>
                <a:srgbClr val="FF0000"/>
              </a:solidFill>
            </a:rPr>
            <a:t>金額がある行のみ</a:t>
          </a:r>
          <a:r>
            <a:rPr kumimoji="1" lang="ja-JP" altLang="en-US" sz="1100" u="none">
              <a:solidFill>
                <a:srgbClr val="FF0000"/>
              </a:solidFill>
            </a:rPr>
            <a:t>）に</a:t>
          </a:r>
          <a:r>
            <a:rPr kumimoji="1" lang="ja-JP" altLang="en-US" sz="1100" b="1" u="none">
              <a:solidFill>
                <a:srgbClr val="FF0000"/>
              </a:solidFill>
            </a:rPr>
            <a:t>消費税率</a:t>
          </a:r>
          <a:r>
            <a:rPr kumimoji="1" lang="ja-JP" altLang="en-US" sz="1100" u="none">
              <a:solidFill>
                <a:srgbClr val="FF0000"/>
              </a:solidFill>
            </a:rPr>
            <a:t>を必ず入力</a:t>
          </a:r>
          <a:r>
            <a:rPr kumimoji="1" lang="ja-JP" altLang="en-US" sz="1100" u="none">
              <a:solidFill>
                <a:srgbClr val="0000FF"/>
              </a:solidFill>
            </a:rPr>
            <a:t>ください</a:t>
          </a:r>
          <a:endParaRPr kumimoji="1" lang="en-US" altLang="ja-JP" sz="1100" u="none">
            <a:solidFill>
              <a:srgbClr val="0000FF"/>
            </a:solidFill>
          </a:endParaRPr>
        </a:p>
        <a:p>
          <a:r>
            <a:rPr kumimoji="1" lang="ja-JP" altLang="en-US" sz="1100" u="none">
              <a:solidFill>
                <a:srgbClr val="0000FF"/>
              </a:solidFill>
            </a:rPr>
            <a:t>（各行</a:t>
          </a:r>
          <a:r>
            <a:rPr kumimoji="1" lang="en-US" altLang="ja-JP" sz="1100" u="none">
              <a:solidFill>
                <a:srgbClr val="0000FF"/>
              </a:solidFill>
            </a:rPr>
            <a:t>1</a:t>
          </a:r>
          <a:r>
            <a:rPr kumimoji="1" lang="ja-JP" altLang="en-US" sz="1100" u="none">
              <a:solidFill>
                <a:srgbClr val="0000FF"/>
              </a:solidFill>
            </a:rPr>
            <a:t>番右　リストより選択）</a:t>
          </a:r>
          <a:endParaRPr kumimoji="1" lang="en-US" altLang="ja-JP" sz="1100" u="none">
            <a:solidFill>
              <a:srgbClr val="0000FF"/>
            </a:solidFill>
          </a:endParaRPr>
        </a:p>
        <a:p>
          <a:r>
            <a:rPr kumimoji="1" lang="ja-JP" altLang="en-US" sz="1100" u="none">
              <a:solidFill>
                <a:srgbClr val="FF0000"/>
              </a:solidFill>
            </a:rPr>
            <a:t>内訳行の金額は</a:t>
          </a:r>
          <a:r>
            <a:rPr kumimoji="1" lang="ja-JP" altLang="en-US" sz="1100" b="1" u="none">
              <a:solidFill>
                <a:srgbClr val="FF0000"/>
              </a:solidFill>
            </a:rPr>
            <a:t>「税抜」</a:t>
          </a:r>
          <a:r>
            <a:rPr kumimoji="1" lang="ja-JP" altLang="en-US" sz="1100" u="none">
              <a:solidFill>
                <a:srgbClr val="0000FF"/>
              </a:solidFill>
            </a:rPr>
            <a:t>で入力してください</a:t>
          </a:r>
          <a:endParaRPr kumimoji="1" lang="en-US" altLang="ja-JP" sz="1100" u="none">
            <a:solidFill>
              <a:srgbClr val="0000FF"/>
            </a:solidFill>
          </a:endParaRPr>
        </a:p>
        <a:p>
          <a:endParaRPr kumimoji="1" lang="en-US" altLang="ja-JP" sz="1100" u="none">
            <a:solidFill>
              <a:srgbClr val="0000FF"/>
            </a:solidFill>
          </a:endParaRPr>
        </a:p>
        <a:p>
          <a:r>
            <a:rPr kumimoji="1" lang="ja-JP" altLang="en-US" sz="1100" b="1" u="none">
              <a:solidFill>
                <a:srgbClr val="FF0000"/>
              </a:solidFill>
            </a:rPr>
            <a:t>以下の①～④の行には消費税率は入力しない</a:t>
          </a:r>
          <a:r>
            <a:rPr kumimoji="1" lang="ja-JP" altLang="en-US" sz="1100" b="1" u="none">
              <a:solidFill>
                <a:srgbClr val="0000FF"/>
              </a:solidFill>
            </a:rPr>
            <a:t>でください</a:t>
          </a:r>
          <a:endParaRPr kumimoji="1" lang="en-US" altLang="ja-JP" sz="1100" b="1" u="none">
            <a:solidFill>
              <a:srgbClr val="0000FF"/>
            </a:solidFill>
          </a:endParaRPr>
        </a:p>
        <a:p>
          <a:endParaRPr kumimoji="1" lang="en-US" altLang="ja-JP" sz="1100" u="none">
            <a:solidFill>
              <a:srgbClr val="0000FF"/>
            </a:solidFill>
          </a:endParaRPr>
        </a:p>
        <a:p>
          <a:r>
            <a:rPr kumimoji="1" lang="ja-JP" altLang="en-US" sz="1100" u="none">
              <a:solidFill>
                <a:srgbClr val="0000FF"/>
              </a:solidFill>
            </a:rPr>
            <a:t>①税率ごとの税抜額小計</a:t>
          </a:r>
          <a:endParaRPr kumimoji="1" lang="en-US" altLang="ja-JP" sz="1100" u="none">
            <a:solidFill>
              <a:srgbClr val="0000FF"/>
            </a:solidFill>
          </a:endParaRPr>
        </a:p>
        <a:p>
          <a:r>
            <a:rPr kumimoji="1" lang="ja-JP" altLang="en-US" sz="1100" u="none">
              <a:solidFill>
                <a:srgbClr val="0000FF"/>
              </a:solidFill>
            </a:rPr>
            <a:t>②税率ごとの税額（</a:t>
          </a:r>
          <a:r>
            <a:rPr kumimoji="1" lang="en-US" altLang="ja-JP" sz="1100" u="none">
              <a:solidFill>
                <a:srgbClr val="0000FF"/>
              </a:solidFill>
            </a:rPr>
            <a:t>※</a:t>
          </a:r>
          <a:r>
            <a:rPr kumimoji="1" lang="ja-JP" altLang="en-US" sz="1100" u="none">
              <a:solidFill>
                <a:srgbClr val="0000FF"/>
              </a:solidFill>
            </a:rPr>
            <a:t>税率も明記）</a:t>
          </a:r>
          <a:endParaRPr kumimoji="1" lang="en-US" altLang="ja-JP" sz="1100" u="none">
            <a:solidFill>
              <a:srgbClr val="0000FF"/>
            </a:solidFill>
          </a:endParaRPr>
        </a:p>
        <a:p>
          <a:r>
            <a:rPr kumimoji="1" lang="ja-JP" altLang="en-US" sz="1100" u="none">
              <a:solidFill>
                <a:srgbClr val="0000FF"/>
              </a:solidFill>
            </a:rPr>
            <a:t>　</a:t>
          </a:r>
          <a:r>
            <a:rPr kumimoji="1" lang="en-US" altLang="ja-JP" sz="1100" u="none">
              <a:solidFill>
                <a:srgbClr val="0000FF"/>
              </a:solidFill>
            </a:rPr>
            <a:t>※</a:t>
          </a:r>
          <a:r>
            <a:rPr kumimoji="1" lang="ja-JP" altLang="en-US" sz="1100" u="none">
              <a:solidFill>
                <a:srgbClr val="0000FF"/>
              </a:solidFill>
            </a:rPr>
            <a:t>消費税</a:t>
          </a:r>
          <a:r>
            <a:rPr kumimoji="1" lang="en-US" altLang="ja-JP" sz="1100" u="none">
              <a:solidFill>
                <a:srgbClr val="0000FF"/>
              </a:solidFill>
            </a:rPr>
            <a:t>10</a:t>
          </a:r>
          <a:r>
            <a:rPr kumimoji="1" lang="ja-JP" altLang="en-US" sz="1100" u="none">
              <a:solidFill>
                <a:srgbClr val="0000FF"/>
              </a:solidFill>
            </a:rPr>
            <a:t>％　消費税軽減</a:t>
          </a:r>
          <a:r>
            <a:rPr kumimoji="1" lang="en-US" altLang="ja-JP" sz="1100" u="none">
              <a:solidFill>
                <a:srgbClr val="0000FF"/>
              </a:solidFill>
            </a:rPr>
            <a:t>8</a:t>
          </a:r>
          <a:r>
            <a:rPr kumimoji="1" lang="ja-JP" altLang="en-US" sz="1100" u="none">
              <a:solidFill>
                <a:srgbClr val="0000FF"/>
              </a:solidFill>
            </a:rPr>
            <a:t>％　非課税　など</a:t>
          </a:r>
          <a:endParaRPr kumimoji="1" lang="en-US" altLang="ja-JP" sz="1100" u="none">
            <a:solidFill>
              <a:srgbClr val="0000FF"/>
            </a:solidFill>
          </a:endParaRPr>
        </a:p>
        <a:p>
          <a:r>
            <a:rPr kumimoji="1" lang="ja-JP" altLang="en-US" sz="1100" u="none">
              <a:solidFill>
                <a:srgbClr val="0000FF"/>
              </a:solidFill>
            </a:rPr>
            <a:t>③税率ごとの税込合計</a:t>
          </a:r>
          <a:endParaRPr kumimoji="1" lang="en-US" altLang="ja-JP" sz="1100" u="none">
            <a:solidFill>
              <a:srgbClr val="0000FF"/>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rgbClr val="0000FF"/>
              </a:solidFill>
            </a:rPr>
            <a:t>　</a:t>
          </a:r>
          <a:r>
            <a:rPr kumimoji="1" lang="ja-JP" altLang="ja-JP" sz="1100" u="none">
              <a:solidFill>
                <a:srgbClr val="0000FF"/>
              </a:solidFill>
              <a:effectLst/>
              <a:latin typeface="+mn-lt"/>
              <a:ea typeface="+mn-ea"/>
              <a:cs typeface="+mn-cs"/>
            </a:rPr>
            <a:t>（税率が混在していない場合は③</a:t>
          </a:r>
          <a:r>
            <a:rPr kumimoji="1" lang="ja-JP" altLang="en-US" sz="1100" u="none">
              <a:solidFill>
                <a:srgbClr val="0000FF"/>
              </a:solidFill>
              <a:effectLst/>
              <a:latin typeface="+mn-lt"/>
              <a:ea typeface="+mn-ea"/>
              <a:cs typeface="+mn-cs"/>
            </a:rPr>
            <a:t>が総合計</a:t>
          </a:r>
          <a:r>
            <a:rPr kumimoji="1" lang="ja-JP" altLang="ja-JP" sz="1100" u="none">
              <a:solidFill>
                <a:srgbClr val="0000FF"/>
              </a:solidFill>
              <a:effectLst/>
              <a:latin typeface="+mn-lt"/>
              <a:ea typeface="+mn-ea"/>
              <a:cs typeface="+mn-cs"/>
            </a:rPr>
            <a:t>）</a:t>
          </a:r>
          <a:endParaRPr lang="ja-JP" altLang="ja-JP" u="none">
            <a:solidFill>
              <a:srgbClr val="0000FF"/>
            </a:solidFill>
            <a:effectLst/>
          </a:endParaRPr>
        </a:p>
        <a:p>
          <a:r>
            <a:rPr kumimoji="1" lang="ja-JP" altLang="en-US" sz="1100" u="none">
              <a:solidFill>
                <a:srgbClr val="0000FF"/>
              </a:solidFill>
            </a:rPr>
            <a:t>④総合計</a:t>
          </a:r>
          <a:endParaRPr kumimoji="1" lang="en-US" altLang="ja-JP" sz="1100" u="none">
            <a:solidFill>
              <a:srgbClr val="0000FF"/>
            </a:solidFill>
          </a:endParaRPr>
        </a:p>
        <a:p>
          <a:endParaRPr kumimoji="1" lang="en-US" altLang="ja-JP" sz="1100">
            <a:solidFill>
              <a:srgbClr val="FF0000"/>
            </a:solidFill>
          </a:endParaRPr>
        </a:p>
        <a:p>
          <a:r>
            <a:rPr kumimoji="1" lang="ja-JP" altLang="en-US" sz="1100">
              <a:solidFill>
                <a:srgbClr val="FF0000"/>
              </a:solidFill>
            </a:rPr>
            <a:t>税率ごとに消費税額の端数処理は１回としてください</a:t>
          </a:r>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BillOne</a:t>
          </a:r>
          <a:r>
            <a:rPr kumimoji="1" lang="ja-JP" altLang="en-US" sz="1100">
              <a:solidFill>
                <a:srgbClr val="FF0000"/>
              </a:solidFill>
            </a:rPr>
            <a:t>へアップロードでご提出の際はご請求印の押印は省略いただいて結構です。</a:t>
          </a:r>
          <a:endParaRPr kumimoji="1" lang="en-US" altLang="ja-JP" sz="1100">
            <a:solidFill>
              <a:srgbClr val="FF0000"/>
            </a:solidFill>
          </a:endParaRPr>
        </a:p>
        <a:p>
          <a:endParaRPr kumimoji="1" lang="en-US" altLang="ja-JP" sz="1100">
            <a:solidFill>
              <a:srgbClr val="FF0000"/>
            </a:solidFill>
          </a:endParaRPr>
        </a:p>
        <a:p>
          <a:r>
            <a:rPr kumimoji="1" lang="ja-JP" altLang="en-US" sz="1100"/>
            <a:t>総合計以下の不要行は削除してください</a:t>
          </a:r>
          <a:endParaRPr kumimoji="1" lang="en-US" altLang="ja-JP" sz="1100"/>
        </a:p>
        <a:p>
          <a:r>
            <a:rPr kumimoji="1" lang="ja-JP" altLang="en-US" sz="1100"/>
            <a:t>行が不足する場合は自由に増やしてお使いください</a:t>
          </a:r>
          <a:endParaRPr kumimoji="1" lang="en-US" altLang="ja-JP" sz="1100"/>
        </a:p>
        <a:p>
          <a:r>
            <a:rPr kumimoji="1" lang="ja-JP" altLang="en-US" sz="1100"/>
            <a:t>行の高さ</a:t>
          </a:r>
          <a:r>
            <a:rPr kumimoji="1" lang="en-US" altLang="ja-JP" sz="1100"/>
            <a:t>=21.75</a:t>
          </a:r>
          <a:r>
            <a:rPr kumimoji="1" lang="ja-JP" altLang="en-US" sz="1100"/>
            <a:t>で　</a:t>
          </a:r>
          <a:r>
            <a:rPr kumimoji="1" lang="en-US" altLang="ja-JP" sz="1100"/>
            <a:t>20</a:t>
          </a:r>
          <a:r>
            <a:rPr kumimoji="1" lang="ja-JP" altLang="en-US" sz="1100"/>
            <a:t>行で</a:t>
          </a:r>
          <a:r>
            <a:rPr kumimoji="1" lang="en-US" altLang="ja-JP" sz="1100"/>
            <a:t>1</a:t>
          </a:r>
          <a:r>
            <a:rPr kumimoji="1" lang="ja-JP" altLang="en-US" sz="1100"/>
            <a:t>ページとなります</a:t>
          </a:r>
          <a:endParaRPr kumimoji="1" lang="en-US" altLang="ja-JP" sz="1100"/>
        </a:p>
        <a:p>
          <a:r>
            <a:rPr kumimoji="1" lang="en-US" altLang="ja-JP" sz="1100"/>
            <a:t>1</a:t>
          </a:r>
          <a:r>
            <a:rPr kumimoji="1" lang="ja-JP" altLang="en-US" sz="1100"/>
            <a:t>～</a:t>
          </a:r>
          <a:r>
            <a:rPr kumimoji="1" lang="en-US" altLang="ja-JP" sz="1100"/>
            <a:t>9</a:t>
          </a:r>
          <a:r>
            <a:rPr kumimoji="1" lang="ja-JP" altLang="en-US" sz="1100"/>
            <a:t>行目は全ページに表示されます</a:t>
          </a:r>
          <a:endParaRPr kumimoji="1" lang="en-US" altLang="ja-JP" sz="1100"/>
        </a:p>
        <a:p>
          <a:endParaRPr kumimoji="1" lang="en-US" altLang="ja-JP" sz="1100"/>
        </a:p>
        <a:p>
          <a:r>
            <a:rPr kumimoji="1" lang="en-US" altLang="ja-JP" sz="1100"/>
            <a:t>PDF</a:t>
          </a:r>
          <a:r>
            <a:rPr kumimoji="1" lang="ja-JP" altLang="en-US" sz="1100"/>
            <a:t>変換、印刷時は「白黒」となるよう設定しています。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6680F-0ABC-4D85-BA1D-4C97BED4DA3B}">
  <sheetPr>
    <pageSetUpPr fitToPage="1"/>
  </sheetPr>
  <dimension ref="A1:P115"/>
  <sheetViews>
    <sheetView showGridLines="0" tabSelected="1" workbookViewId="0">
      <selection activeCell="F108" sqref="F108:P109"/>
    </sheetView>
  </sheetViews>
  <sheetFormatPr defaultRowHeight="13.5"/>
  <cols>
    <col min="1" max="1" width="7" style="76" customWidth="1"/>
    <col min="2" max="2" width="21.75" style="15" customWidth="1"/>
    <col min="3" max="3" width="36.625" style="15" customWidth="1"/>
    <col min="4" max="4" width="40.5" style="15" bestFit="1" customWidth="1"/>
    <col min="5" max="6" width="4.25" style="15" customWidth="1"/>
    <col min="7" max="10" width="9" style="15"/>
  </cols>
  <sheetData>
    <row r="1" spans="1:4" ht="17.25">
      <c r="A1" s="84" t="s">
        <v>119</v>
      </c>
    </row>
    <row r="2" spans="1:4" ht="17.25">
      <c r="A2" s="84"/>
    </row>
    <row r="3" spans="1:4" ht="17.25">
      <c r="A3" s="84" t="s">
        <v>137</v>
      </c>
    </row>
    <row r="4" spans="1:4" ht="17.25">
      <c r="A4" s="84" t="s">
        <v>139</v>
      </c>
    </row>
    <row r="5" spans="1:4" ht="17.25">
      <c r="A5" s="84" t="s">
        <v>136</v>
      </c>
    </row>
    <row r="6" spans="1:4" ht="17.25">
      <c r="A6" s="195" t="s">
        <v>222</v>
      </c>
    </row>
    <row r="7" spans="1:4" ht="17.25">
      <c r="A7" s="84" t="s">
        <v>138</v>
      </c>
    </row>
    <row r="8" spans="1:4" ht="17.25">
      <c r="A8" s="87" t="s">
        <v>225</v>
      </c>
    </row>
    <row r="9" spans="1:4" ht="14.25">
      <c r="A9" s="196" t="s">
        <v>223</v>
      </c>
    </row>
    <row r="10" spans="1:4" ht="17.25">
      <c r="A10" s="84"/>
    </row>
    <row r="11" spans="1:4" ht="17.25">
      <c r="A11" s="87" t="s">
        <v>269</v>
      </c>
    </row>
    <row r="12" spans="1:4" ht="17.25">
      <c r="A12" s="84"/>
    </row>
    <row r="13" spans="1:4">
      <c r="A13" s="75" t="s">
        <v>115</v>
      </c>
    </row>
    <row r="14" spans="1:4">
      <c r="B14" s="80" t="s">
        <v>117</v>
      </c>
      <c r="C14" s="80"/>
      <c r="D14" s="80"/>
    </row>
    <row r="15" spans="1:4">
      <c r="B15" s="81" t="s">
        <v>118</v>
      </c>
      <c r="C15" s="81"/>
      <c r="D15" s="81"/>
    </row>
    <row r="16" spans="1:4">
      <c r="B16" s="82" t="s">
        <v>146</v>
      </c>
      <c r="C16" s="82"/>
      <c r="D16" s="82"/>
    </row>
    <row r="17" spans="1:10">
      <c r="B17" s="83" t="s">
        <v>116</v>
      </c>
      <c r="C17" s="83"/>
      <c r="D17" s="83"/>
    </row>
    <row r="19" spans="1:10" ht="17.25">
      <c r="A19" s="76" t="s">
        <v>97</v>
      </c>
      <c r="B19" s="86" t="s">
        <v>201</v>
      </c>
    </row>
    <row r="20" spans="1:10">
      <c r="A20" s="76" t="s">
        <v>62</v>
      </c>
      <c r="B20" s="15" t="s">
        <v>64</v>
      </c>
    </row>
    <row r="21" spans="1:10">
      <c r="B21" s="15" t="s">
        <v>96</v>
      </c>
    </row>
    <row r="22" spans="1:10" ht="15.75" customHeight="1">
      <c r="B22" s="73" t="s">
        <v>91</v>
      </c>
      <c r="C22" s="182" t="s">
        <v>200</v>
      </c>
      <c r="D22" s="73" t="s">
        <v>98</v>
      </c>
    </row>
    <row r="23" spans="1:10" ht="15.75" customHeight="1">
      <c r="B23" s="72" t="s">
        <v>19</v>
      </c>
      <c r="C23" s="71" t="s">
        <v>122</v>
      </c>
      <c r="D23" s="71"/>
      <c r="G23"/>
      <c r="H23"/>
      <c r="I23"/>
      <c r="J23"/>
    </row>
    <row r="24" spans="1:10" ht="15.75" customHeight="1">
      <c r="B24" s="72" t="s">
        <v>20</v>
      </c>
      <c r="C24" s="71" t="s">
        <v>88</v>
      </c>
      <c r="D24" s="71"/>
      <c r="G24"/>
      <c r="H24"/>
      <c r="I24"/>
      <c r="J24"/>
    </row>
    <row r="25" spans="1:10" ht="15.75" customHeight="1">
      <c r="B25" s="72" t="s">
        <v>21</v>
      </c>
      <c r="C25" s="71" t="s">
        <v>123</v>
      </c>
      <c r="D25" s="71" t="s">
        <v>128</v>
      </c>
      <c r="G25"/>
      <c r="H25"/>
      <c r="I25"/>
      <c r="J25"/>
    </row>
    <row r="26" spans="1:10" ht="15.75" customHeight="1">
      <c r="B26" s="72" t="s">
        <v>82</v>
      </c>
      <c r="C26" s="71" t="s">
        <v>124</v>
      </c>
      <c r="D26" s="71" t="s">
        <v>99</v>
      </c>
      <c r="G26"/>
      <c r="H26"/>
      <c r="I26"/>
      <c r="J26"/>
    </row>
    <row r="27" spans="1:10" ht="15.75" customHeight="1">
      <c r="B27" s="72" t="s">
        <v>83</v>
      </c>
      <c r="C27" s="71" t="s">
        <v>125</v>
      </c>
      <c r="D27" s="71" t="s">
        <v>87</v>
      </c>
      <c r="G27"/>
      <c r="H27"/>
      <c r="I27"/>
      <c r="J27"/>
    </row>
    <row r="28" spans="1:10" ht="15.75" customHeight="1">
      <c r="B28" s="72" t="s">
        <v>84</v>
      </c>
      <c r="C28" s="71" t="s">
        <v>126</v>
      </c>
      <c r="D28" s="71" t="s">
        <v>87</v>
      </c>
      <c r="G28"/>
      <c r="H28"/>
      <c r="I28"/>
      <c r="J28"/>
    </row>
    <row r="29" spans="1:10" ht="15.75" customHeight="1">
      <c r="B29" s="72" t="s">
        <v>25</v>
      </c>
      <c r="C29" s="71" t="s">
        <v>89</v>
      </c>
      <c r="D29" s="71"/>
      <c r="G29"/>
      <c r="H29"/>
      <c r="I29"/>
      <c r="J29"/>
    </row>
    <row r="30" spans="1:10" ht="15.75" customHeight="1">
      <c r="B30" s="72" t="s">
        <v>22</v>
      </c>
      <c r="C30" s="71" t="s">
        <v>90</v>
      </c>
      <c r="D30" s="71"/>
      <c r="G30"/>
      <c r="H30"/>
      <c r="I30"/>
      <c r="J30"/>
    </row>
    <row r="31" spans="1:10" ht="15.75" customHeight="1">
      <c r="B31" s="72" t="s">
        <v>81</v>
      </c>
      <c r="C31" s="71" t="s">
        <v>145</v>
      </c>
      <c r="D31" s="85" t="s">
        <v>127</v>
      </c>
      <c r="G31"/>
      <c r="H31"/>
      <c r="I31"/>
      <c r="J31"/>
    </row>
    <row r="32" spans="1:10" ht="15.75" customHeight="1">
      <c r="B32" s="72" t="s">
        <v>18</v>
      </c>
      <c r="C32" s="71" t="s">
        <v>122</v>
      </c>
      <c r="D32" s="71" t="s">
        <v>100</v>
      </c>
    </row>
    <row r="33" spans="1:4" ht="15.75" customHeight="1">
      <c r="B33" s="72" t="s">
        <v>23</v>
      </c>
      <c r="C33" s="71" t="s">
        <v>92</v>
      </c>
      <c r="D33" s="71"/>
    </row>
    <row r="34" spans="1:4" ht="15.75" customHeight="1">
      <c r="B34" s="72" t="s">
        <v>24</v>
      </c>
      <c r="C34" s="71" t="s">
        <v>122</v>
      </c>
      <c r="D34" s="71" t="s">
        <v>100</v>
      </c>
    </row>
    <row r="35" spans="1:4" ht="15.75" customHeight="1">
      <c r="B35" s="72" t="s">
        <v>85</v>
      </c>
      <c r="C35" s="71" t="s">
        <v>93</v>
      </c>
      <c r="D35" s="71"/>
    </row>
    <row r="36" spans="1:4" ht="15.75" customHeight="1">
      <c r="B36" s="72" t="s">
        <v>86</v>
      </c>
      <c r="C36" s="71" t="s">
        <v>94</v>
      </c>
      <c r="D36" s="71"/>
    </row>
    <row r="37" spans="1:4">
      <c r="B37" s="34"/>
    </row>
    <row r="38" spans="1:4">
      <c r="A38" s="76" t="s">
        <v>63</v>
      </c>
      <c r="B38" s="15" t="s">
        <v>95</v>
      </c>
    </row>
    <row r="39" spans="1:4">
      <c r="B39" s="15" t="s">
        <v>147</v>
      </c>
    </row>
    <row r="40" spans="1:4">
      <c r="B40" s="78" t="s">
        <v>148</v>
      </c>
    </row>
    <row r="42" spans="1:4" ht="17.25">
      <c r="B42" s="70" t="s">
        <v>129</v>
      </c>
    </row>
    <row r="44" spans="1:4">
      <c r="A44" s="76" t="s">
        <v>65</v>
      </c>
      <c r="B44" s="15" t="s">
        <v>220</v>
      </c>
    </row>
    <row r="45" spans="1:4">
      <c r="B45" s="15" t="s">
        <v>221</v>
      </c>
    </row>
    <row r="47" spans="1:4">
      <c r="A47" s="15" t="s">
        <v>105</v>
      </c>
    </row>
    <row r="48" spans="1:4" ht="14.25" thickBot="1"/>
    <row r="49" spans="1:10">
      <c r="A49" s="77"/>
      <c r="B49" s="74"/>
      <c r="C49" s="74"/>
      <c r="D49" s="74"/>
    </row>
    <row r="50" spans="1:10" ht="17.25">
      <c r="A50" s="76" t="s">
        <v>97</v>
      </c>
      <c r="B50" s="86" t="s">
        <v>202</v>
      </c>
    </row>
    <row r="51" spans="1:10">
      <c r="A51" s="76" t="s">
        <v>66</v>
      </c>
      <c r="B51" s="15" t="s">
        <v>265</v>
      </c>
    </row>
    <row r="53" spans="1:10">
      <c r="A53" s="76" t="s">
        <v>67</v>
      </c>
      <c r="B53" s="15" t="s">
        <v>266</v>
      </c>
    </row>
    <row r="55" spans="1:10" ht="17.25">
      <c r="A55" s="207" t="s">
        <v>261</v>
      </c>
      <c r="B55" s="106"/>
      <c r="C55" s="106"/>
      <c r="D55" s="106"/>
      <c r="E55" s="106"/>
      <c r="F55" s="106"/>
      <c r="G55" s="106"/>
      <c r="H55" s="106"/>
      <c r="I55" s="106"/>
      <c r="J55" s="106"/>
    </row>
    <row r="57" spans="1:10">
      <c r="A57" s="76" t="s">
        <v>68</v>
      </c>
      <c r="B57" s="15" t="s">
        <v>141</v>
      </c>
    </row>
    <row r="59" spans="1:10">
      <c r="A59" s="76" t="s">
        <v>76</v>
      </c>
      <c r="B59" s="15" t="s">
        <v>113</v>
      </c>
    </row>
    <row r="61" spans="1:10">
      <c r="A61" s="76" t="s">
        <v>77</v>
      </c>
      <c r="B61" s="15" t="s">
        <v>103</v>
      </c>
    </row>
    <row r="63" spans="1:10">
      <c r="A63" s="76" t="s">
        <v>102</v>
      </c>
      <c r="B63" s="34" t="s">
        <v>142</v>
      </c>
    </row>
    <row r="64" spans="1:10">
      <c r="B64" s="34" t="s">
        <v>143</v>
      </c>
    </row>
    <row r="65" spans="1:4">
      <c r="B65" s="76"/>
    </row>
    <row r="66" spans="1:4">
      <c r="B66" s="76" t="s">
        <v>224</v>
      </c>
    </row>
    <row r="67" spans="1:4" ht="14.25" thickBot="1"/>
    <row r="68" spans="1:4">
      <c r="A68" s="77"/>
      <c r="B68" s="74"/>
      <c r="C68" s="74"/>
      <c r="D68" s="74"/>
    </row>
    <row r="69" spans="1:4" ht="17.25">
      <c r="A69" s="76" t="s">
        <v>97</v>
      </c>
      <c r="B69" s="86" t="s">
        <v>203</v>
      </c>
    </row>
    <row r="70" spans="1:4">
      <c r="A70" s="76" t="s">
        <v>69</v>
      </c>
      <c r="B70" s="15" t="s">
        <v>112</v>
      </c>
    </row>
    <row r="72" spans="1:4">
      <c r="B72" s="34" t="s">
        <v>120</v>
      </c>
    </row>
    <row r="73" spans="1:4">
      <c r="B73" s="34" t="s">
        <v>121</v>
      </c>
    </row>
    <row r="75" spans="1:4">
      <c r="A75" s="76" t="s">
        <v>70</v>
      </c>
      <c r="B75" s="15" t="s">
        <v>111</v>
      </c>
    </row>
    <row r="77" spans="1:4" ht="14.25" thickBot="1"/>
    <row r="78" spans="1:4">
      <c r="A78" s="77"/>
      <c r="B78" s="74"/>
      <c r="C78" s="74"/>
      <c r="D78" s="74"/>
    </row>
    <row r="79" spans="1:4">
      <c r="A79" s="78" t="s">
        <v>114</v>
      </c>
      <c r="B79" s="34"/>
    </row>
    <row r="80" spans="1:4">
      <c r="B80" s="34"/>
    </row>
    <row r="81" spans="1:2" ht="17.25">
      <c r="A81" s="76" t="s">
        <v>97</v>
      </c>
      <c r="B81" s="86" t="s">
        <v>204</v>
      </c>
    </row>
    <row r="82" spans="1:2">
      <c r="A82" s="76" t="s">
        <v>71</v>
      </c>
      <c r="B82" s="34" t="s">
        <v>110</v>
      </c>
    </row>
    <row r="83" spans="1:2">
      <c r="B83" s="15" t="s">
        <v>72</v>
      </c>
    </row>
    <row r="84" spans="1:2">
      <c r="B84" s="79" t="s">
        <v>101</v>
      </c>
    </row>
    <row r="86" spans="1:2">
      <c r="A86" s="76" t="s">
        <v>73</v>
      </c>
      <c r="B86" s="15" t="s">
        <v>79</v>
      </c>
    </row>
    <row r="88" spans="1:2">
      <c r="A88" s="76" t="s">
        <v>74</v>
      </c>
      <c r="B88" s="15" t="s">
        <v>108</v>
      </c>
    </row>
    <row r="89" spans="1:2">
      <c r="B89" s="15" t="s">
        <v>109</v>
      </c>
    </row>
    <row r="91" spans="1:2">
      <c r="A91" s="76" t="s">
        <v>75</v>
      </c>
      <c r="B91" s="15" t="s">
        <v>107</v>
      </c>
    </row>
    <row r="93" spans="1:2">
      <c r="B93" s="15" t="s">
        <v>106</v>
      </c>
    </row>
    <row r="95" spans="1:2">
      <c r="A95" s="76" t="s">
        <v>78</v>
      </c>
      <c r="B95" s="15" t="s">
        <v>80</v>
      </c>
    </row>
    <row r="96" spans="1:2" ht="14.25" thickBot="1"/>
    <row r="97" spans="1:16">
      <c r="A97" s="77"/>
      <c r="B97" s="74"/>
      <c r="C97" s="74"/>
      <c r="D97" s="74"/>
    </row>
    <row r="98" spans="1:16">
      <c r="A98" s="193" t="s">
        <v>262</v>
      </c>
    </row>
    <row r="99" spans="1:16">
      <c r="A99" s="193"/>
    </row>
    <row r="100" spans="1:16">
      <c r="A100" s="193" t="s">
        <v>263</v>
      </c>
    </row>
    <row r="101" spans="1:16">
      <c r="A101" s="193"/>
    </row>
    <row r="102" spans="1:16">
      <c r="A102" s="193" t="s">
        <v>217</v>
      </c>
    </row>
    <row r="103" spans="1:16">
      <c r="A103" s="193" t="s">
        <v>216</v>
      </c>
    </row>
    <row r="105" spans="1:16" ht="16.5" customHeight="1">
      <c r="A105" s="87" t="s">
        <v>135</v>
      </c>
      <c r="B105" s="86"/>
    </row>
    <row r="106" spans="1:16" ht="16.5" customHeight="1">
      <c r="A106" s="76" t="s">
        <v>131</v>
      </c>
    </row>
    <row r="107" spans="1:16" ht="16.5" customHeight="1">
      <c r="A107" s="76" t="s">
        <v>133</v>
      </c>
    </row>
    <row r="108" spans="1:16" ht="16.5" customHeight="1">
      <c r="F108" s="209" t="s">
        <v>268</v>
      </c>
      <c r="G108" s="209"/>
      <c r="H108" s="209"/>
      <c r="I108" s="209"/>
      <c r="J108" s="209"/>
      <c r="K108" s="209"/>
      <c r="L108" s="209"/>
      <c r="M108" s="209"/>
      <c r="N108" s="209"/>
      <c r="O108" s="209"/>
      <c r="P108" s="209"/>
    </row>
    <row r="109" spans="1:16" ht="16.5" customHeight="1">
      <c r="A109" s="76" t="s">
        <v>226</v>
      </c>
      <c r="F109" s="209"/>
      <c r="G109" s="209"/>
      <c r="H109" s="209"/>
      <c r="I109" s="209"/>
      <c r="J109" s="209"/>
      <c r="K109" s="209"/>
      <c r="L109" s="209"/>
      <c r="M109" s="209"/>
      <c r="N109" s="209"/>
      <c r="O109" s="209"/>
      <c r="P109" s="209"/>
    </row>
    <row r="110" spans="1:16" ht="16.5" customHeight="1">
      <c r="A110" s="76" t="s">
        <v>267</v>
      </c>
    </row>
    <row r="111" spans="1:16" ht="16.5" customHeight="1">
      <c r="A111" s="76" t="s">
        <v>132</v>
      </c>
    </row>
    <row r="112" spans="1:16" ht="16.5" customHeight="1">
      <c r="A112" s="76" t="s">
        <v>134</v>
      </c>
    </row>
    <row r="114" spans="1:1">
      <c r="A114" s="78" t="s">
        <v>218</v>
      </c>
    </row>
    <row r="115" spans="1:1">
      <c r="A115" s="78" t="s">
        <v>219</v>
      </c>
    </row>
  </sheetData>
  <mergeCells count="1">
    <mergeCell ref="F108:P109"/>
  </mergeCells>
  <phoneticPr fontId="2"/>
  <pageMargins left="0.6" right="0.21" top="0.44" bottom="0.23" header="0.31496062992125984" footer="0.2"/>
  <pageSetup paperSize="9" scale="91"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D6902-D73B-428B-ADA0-12D47720780D}">
  <sheetPr>
    <pageSetUpPr fitToPage="1"/>
  </sheetPr>
  <dimension ref="A1:AP36"/>
  <sheetViews>
    <sheetView workbookViewId="0">
      <selection activeCell="AZ15" sqref="AZ15"/>
    </sheetView>
  </sheetViews>
  <sheetFormatPr defaultColWidth="3.625" defaultRowHeight="20.25" customHeight="1"/>
  <cols>
    <col min="1" max="16384" width="3.625" style="15"/>
  </cols>
  <sheetData>
    <row r="1" spans="1:41" ht="20.25" customHeight="1">
      <c r="A1" s="12" t="s">
        <v>16</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4"/>
    </row>
    <row r="2" spans="1:41" ht="9"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4"/>
    </row>
    <row r="3" spans="1:41" ht="20.25" customHeight="1">
      <c r="A3" s="16" t="s">
        <v>34</v>
      </c>
      <c r="U3" s="17" t="s">
        <v>264</v>
      </c>
      <c r="V3" s="18"/>
      <c r="W3" s="18"/>
      <c r="X3" s="18"/>
      <c r="Y3" s="19"/>
      <c r="Z3" s="280"/>
      <c r="AA3" s="280"/>
      <c r="AB3" s="280"/>
      <c r="AC3" s="280"/>
      <c r="AD3" s="280"/>
      <c r="AE3" s="280"/>
      <c r="AF3" s="297" t="s">
        <v>41</v>
      </c>
      <c r="AG3" s="297"/>
      <c r="AH3" s="297"/>
      <c r="AI3" s="295"/>
      <c r="AJ3" s="295"/>
      <c r="AK3" s="295"/>
      <c r="AL3" s="295"/>
      <c r="AM3" s="295"/>
      <c r="AN3" s="296"/>
    </row>
    <row r="4" spans="1:41" ht="20.25" customHeight="1">
      <c r="A4" s="255" t="s">
        <v>40</v>
      </c>
      <c r="B4" s="255"/>
      <c r="C4" s="255"/>
      <c r="D4" s="255"/>
      <c r="E4" s="255"/>
      <c r="F4" s="255"/>
      <c r="G4" s="255"/>
      <c r="H4" s="255"/>
      <c r="I4" s="255"/>
      <c r="J4" s="255"/>
      <c r="K4" s="255"/>
      <c r="L4" s="255"/>
      <c r="M4" s="255"/>
      <c r="N4" s="255"/>
      <c r="O4" s="255"/>
      <c r="P4" s="255"/>
      <c r="U4" s="20" t="s">
        <v>28</v>
      </c>
      <c r="V4" s="21"/>
      <c r="W4" s="21"/>
      <c r="X4" s="21"/>
      <c r="Y4" s="22"/>
      <c r="Z4" s="281"/>
      <c r="AA4" s="281"/>
      <c r="AB4" s="281"/>
      <c r="AC4" s="281"/>
      <c r="AD4" s="281"/>
      <c r="AE4" s="281"/>
      <c r="AF4" s="68"/>
      <c r="AG4" s="68"/>
      <c r="AH4" s="68"/>
      <c r="AI4" s="68"/>
      <c r="AJ4" s="68"/>
      <c r="AK4" s="68"/>
      <c r="AL4" s="68"/>
      <c r="AM4" s="68"/>
      <c r="AN4" s="23"/>
    </row>
    <row r="5" spans="1:41" ht="20.25" customHeight="1">
      <c r="A5" s="24"/>
      <c r="B5" s="25"/>
      <c r="C5" s="265"/>
      <c r="D5" s="265"/>
      <c r="E5" s="265"/>
      <c r="F5" s="265"/>
      <c r="G5" s="265"/>
      <c r="H5" s="265"/>
      <c r="I5" s="265"/>
      <c r="J5" s="265"/>
      <c r="K5" s="265"/>
      <c r="L5" s="265"/>
      <c r="M5" s="265"/>
      <c r="N5" s="265"/>
      <c r="O5" s="265"/>
      <c r="P5" s="265"/>
      <c r="Q5" s="15" t="s">
        <v>0</v>
      </c>
      <c r="U5" s="20" t="s">
        <v>31</v>
      </c>
      <c r="V5" s="21"/>
      <c r="W5" s="21"/>
      <c r="X5" s="21"/>
      <c r="Y5" s="22"/>
      <c r="Z5" s="267"/>
      <c r="AA5" s="267"/>
      <c r="AB5" s="267"/>
      <c r="AC5" s="267"/>
      <c r="AD5" s="267"/>
      <c r="AE5" s="267"/>
      <c r="AF5" s="267"/>
      <c r="AG5" s="267"/>
      <c r="AH5" s="267"/>
      <c r="AI5" s="267"/>
      <c r="AJ5" s="267"/>
      <c r="AK5" s="267"/>
      <c r="AL5" s="267"/>
      <c r="AM5" s="267"/>
      <c r="AN5" s="268"/>
    </row>
    <row r="6" spans="1:41" ht="20.25" customHeight="1">
      <c r="B6" s="26" t="s">
        <v>32</v>
      </c>
      <c r="C6" s="26"/>
      <c r="D6" s="26"/>
      <c r="E6" s="26"/>
      <c r="F6" s="26"/>
      <c r="G6" s="27"/>
      <c r="H6" s="27"/>
      <c r="I6" s="27"/>
      <c r="J6" s="28" t="s">
        <v>42</v>
      </c>
      <c r="K6" s="269"/>
      <c r="L6" s="269"/>
      <c r="M6" s="269"/>
      <c r="N6" s="269"/>
      <c r="O6" s="269"/>
      <c r="P6" s="269"/>
      <c r="Q6" s="269"/>
      <c r="R6" s="269"/>
      <c r="U6" s="20" t="s">
        <v>30</v>
      </c>
      <c r="V6" s="21"/>
      <c r="W6" s="21"/>
      <c r="X6" s="21"/>
      <c r="Y6" s="22"/>
      <c r="Z6" s="267"/>
      <c r="AA6" s="267"/>
      <c r="AB6" s="267"/>
      <c r="AC6" s="267"/>
      <c r="AD6" s="267"/>
      <c r="AE6" s="267"/>
      <c r="AF6" s="267"/>
      <c r="AG6" s="267"/>
      <c r="AH6" s="267"/>
      <c r="AI6" s="267"/>
      <c r="AJ6" s="267"/>
      <c r="AK6" s="267"/>
      <c r="AL6" s="267"/>
      <c r="AM6" s="267"/>
      <c r="AN6" s="268"/>
    </row>
    <row r="7" spans="1:41" ht="20.25" customHeight="1">
      <c r="A7" s="29"/>
      <c r="B7" s="25"/>
      <c r="C7" s="30"/>
      <c r="D7" s="30"/>
      <c r="E7" s="30"/>
      <c r="F7" s="30"/>
      <c r="G7" s="30"/>
      <c r="H7" s="25"/>
      <c r="I7" s="31"/>
      <c r="J7" s="32" t="s">
        <v>43</v>
      </c>
      <c r="K7" s="270" t="str">
        <f>IF(C5="","",C5)</f>
        <v/>
      </c>
      <c r="L7" s="271"/>
      <c r="M7" s="271"/>
      <c r="N7" s="271"/>
      <c r="O7" s="271"/>
      <c r="P7" s="271"/>
      <c r="Q7" s="271"/>
      <c r="R7" s="271"/>
      <c r="S7" s="271"/>
      <c r="U7" s="20" t="s">
        <v>29</v>
      </c>
      <c r="V7" s="21"/>
      <c r="W7" s="21"/>
      <c r="X7" s="21"/>
      <c r="Y7" s="22"/>
      <c r="Z7" s="67" t="s">
        <v>26</v>
      </c>
      <c r="AA7" s="33"/>
      <c r="AB7" s="266"/>
      <c r="AC7" s="266"/>
      <c r="AD7" s="266"/>
      <c r="AE7" s="266"/>
      <c r="AF7" s="266"/>
      <c r="AG7" s="69" t="s">
        <v>27</v>
      </c>
      <c r="AH7" s="275"/>
      <c r="AI7" s="275"/>
      <c r="AJ7" s="275"/>
      <c r="AK7" s="275"/>
      <c r="AL7" s="275"/>
      <c r="AM7" s="275"/>
      <c r="AN7" s="276"/>
    </row>
    <row r="8" spans="1:41" ht="20.25" customHeight="1">
      <c r="A8" s="24"/>
      <c r="B8" s="25"/>
      <c r="C8" s="254"/>
      <c r="D8" s="254"/>
      <c r="E8" s="254"/>
      <c r="F8" s="254"/>
      <c r="H8" s="25"/>
      <c r="I8" s="35"/>
      <c r="J8" s="32" t="s">
        <v>44</v>
      </c>
      <c r="K8" s="270" t="str">
        <f>IF(H5="","",H5)</f>
        <v/>
      </c>
      <c r="L8" s="271"/>
      <c r="M8" s="271"/>
      <c r="N8" s="271"/>
      <c r="O8" s="271"/>
      <c r="P8" s="271"/>
      <c r="Q8" s="271"/>
      <c r="R8" s="271"/>
      <c r="S8" s="271"/>
      <c r="U8" s="36" t="s">
        <v>33</v>
      </c>
      <c r="V8" s="22"/>
      <c r="W8" s="22"/>
      <c r="X8" s="22"/>
      <c r="Y8" s="22"/>
      <c r="Z8" s="256"/>
      <c r="AA8" s="257"/>
      <c r="AB8" s="257"/>
      <c r="AC8" s="257"/>
      <c r="AD8" s="258"/>
      <c r="AE8" s="256"/>
      <c r="AF8" s="257"/>
      <c r="AG8" s="257"/>
      <c r="AH8" s="257"/>
      <c r="AI8" s="258"/>
      <c r="AJ8" s="208"/>
      <c r="AK8" s="259"/>
      <c r="AL8" s="260"/>
      <c r="AM8" s="260"/>
      <c r="AN8" s="261"/>
    </row>
    <row r="9" spans="1:41" ht="20.25" customHeight="1">
      <c r="A9" s="29"/>
      <c r="B9" s="25"/>
      <c r="C9" s="30"/>
      <c r="D9" s="30"/>
      <c r="E9" s="30"/>
      <c r="F9" s="30"/>
      <c r="G9" s="30"/>
      <c r="H9" s="25"/>
      <c r="I9" s="31"/>
      <c r="J9" s="32" t="s">
        <v>45</v>
      </c>
      <c r="K9" s="270" t="str">
        <f>IF(G23="","",G23)</f>
        <v/>
      </c>
      <c r="L9" s="271"/>
      <c r="M9" s="271"/>
      <c r="N9" s="271"/>
      <c r="O9" s="271"/>
      <c r="P9" s="271"/>
      <c r="Q9" s="271"/>
      <c r="R9" s="271"/>
      <c r="S9" s="271"/>
      <c r="T9" s="37"/>
      <c r="U9" s="38"/>
      <c r="V9" s="39"/>
      <c r="W9" s="39"/>
      <c r="X9" s="39"/>
      <c r="Y9" s="39"/>
      <c r="Z9" s="262"/>
      <c r="AA9" s="263"/>
      <c r="AB9" s="263"/>
      <c r="AC9" s="263"/>
      <c r="AD9" s="263"/>
      <c r="AE9" s="263"/>
      <c r="AF9" s="263"/>
      <c r="AG9" s="263"/>
      <c r="AH9" s="263"/>
      <c r="AI9" s="263"/>
      <c r="AJ9" s="263"/>
      <c r="AK9" s="263"/>
      <c r="AL9" s="263"/>
      <c r="AM9" s="263"/>
      <c r="AN9" s="264"/>
    </row>
    <row r="10" spans="1:41" ht="20.25" customHeight="1" thickBot="1">
      <c r="A10" s="24"/>
      <c r="B10" s="25"/>
      <c r="C10" s="40"/>
      <c r="D10" s="40"/>
      <c r="E10" s="40"/>
      <c r="F10" s="40"/>
      <c r="G10" s="41"/>
      <c r="H10" s="41"/>
      <c r="I10" s="41"/>
      <c r="J10" s="41"/>
      <c r="K10" s="41"/>
      <c r="L10" s="41"/>
      <c r="M10" s="42"/>
      <c r="N10" s="42"/>
      <c r="O10" s="37"/>
      <c r="P10" s="37"/>
      <c r="Q10" s="37"/>
      <c r="R10" s="37"/>
      <c r="S10" s="37"/>
      <c r="T10" s="37"/>
      <c r="U10" s="22"/>
      <c r="V10" s="22"/>
      <c r="W10" s="22"/>
      <c r="X10" s="22"/>
      <c r="Y10" s="22"/>
      <c r="Z10" s="43"/>
      <c r="AA10" s="43"/>
      <c r="AB10" s="43"/>
      <c r="AC10" s="43"/>
      <c r="AD10" s="43"/>
      <c r="AE10" s="43"/>
      <c r="AF10" s="43"/>
      <c r="AG10" s="43"/>
      <c r="AH10" s="43"/>
      <c r="AI10" s="43"/>
      <c r="AJ10" s="43"/>
      <c r="AK10" s="43"/>
      <c r="AL10" s="43"/>
      <c r="AM10" s="43"/>
      <c r="AN10" s="43"/>
    </row>
    <row r="11" spans="1:41" ht="20.25" customHeight="1" thickTop="1" thickBot="1">
      <c r="A11" s="44" t="s">
        <v>12</v>
      </c>
      <c r="B11" s="45"/>
      <c r="C11" s="45"/>
      <c r="D11" s="45"/>
      <c r="E11" s="45"/>
      <c r="F11" s="45"/>
      <c r="G11" s="272">
        <f>S19</f>
        <v>0</v>
      </c>
      <c r="H11" s="273"/>
      <c r="I11" s="273"/>
      <c r="J11" s="273"/>
      <c r="K11" s="273"/>
      <c r="L11" s="274"/>
      <c r="M11" s="46"/>
      <c r="N11" s="46"/>
      <c r="U11" s="22"/>
      <c r="V11" s="22"/>
      <c r="W11" s="22"/>
      <c r="X11" s="22"/>
      <c r="Y11" s="22"/>
      <c r="Z11" s="43"/>
      <c r="AA11" s="43"/>
      <c r="AB11" s="43"/>
      <c r="AC11" s="43"/>
      <c r="AD11" s="43"/>
      <c r="AE11" s="43"/>
      <c r="AF11" s="43"/>
      <c r="AG11" s="43"/>
      <c r="AH11" s="43"/>
      <c r="AI11" s="43"/>
      <c r="AJ11" s="43"/>
      <c r="AK11" s="43"/>
      <c r="AL11" s="43"/>
      <c r="AM11" s="43"/>
      <c r="AN11" s="43"/>
    </row>
    <row r="12" spans="1:41" ht="18.75" customHeight="1" thickTop="1">
      <c r="A12" s="47" t="s">
        <v>17</v>
      </c>
      <c r="B12" s="48"/>
      <c r="C12" s="48"/>
      <c r="D12" s="48"/>
      <c r="E12" s="48"/>
      <c r="F12" s="48"/>
      <c r="G12" s="48"/>
      <c r="H12" s="48"/>
      <c r="I12" s="48"/>
      <c r="J12" s="48"/>
      <c r="K12" s="48"/>
      <c r="L12" s="48"/>
      <c r="M12" s="48"/>
      <c r="N12" s="48"/>
      <c r="O12" s="48"/>
      <c r="P12" s="48"/>
      <c r="Q12" s="48"/>
      <c r="R12" s="48"/>
      <c r="S12" s="48"/>
      <c r="T12" s="48"/>
      <c r="U12" s="48"/>
      <c r="V12" s="48"/>
      <c r="W12" s="48"/>
      <c r="X12" s="48"/>
      <c r="Y12" s="49"/>
      <c r="Z12" s="49"/>
      <c r="AA12" s="49"/>
      <c r="AB12" s="49"/>
      <c r="AC12" s="49"/>
      <c r="AD12" s="49"/>
      <c r="AE12" s="49"/>
      <c r="AF12" s="49"/>
      <c r="AG12" s="49"/>
      <c r="AH12" s="49"/>
      <c r="AI12" s="49"/>
      <c r="AJ12" s="49"/>
      <c r="AK12" s="50"/>
      <c r="AL12" s="50"/>
      <c r="AM12" s="50"/>
      <c r="AN12" s="50"/>
    </row>
    <row r="13" spans="1:41" ht="18.75" customHeight="1">
      <c r="A13" s="222" t="s">
        <v>3</v>
      </c>
      <c r="B13" s="223"/>
      <c r="C13" s="223"/>
      <c r="D13" s="223"/>
      <c r="E13" s="223"/>
      <c r="F13" s="223"/>
      <c r="G13" s="223" t="s">
        <v>104</v>
      </c>
      <c r="H13" s="223"/>
      <c r="I13" s="223"/>
      <c r="J13" s="223"/>
      <c r="K13" s="223"/>
      <c r="L13" s="223"/>
      <c r="M13" s="224" t="s">
        <v>4</v>
      </c>
      <c r="N13" s="225"/>
      <c r="O13" s="225"/>
      <c r="P13" s="225"/>
      <c r="Q13" s="225"/>
      <c r="R13" s="226"/>
      <c r="S13" s="223" t="s">
        <v>11</v>
      </c>
      <c r="T13" s="223"/>
      <c r="U13" s="223"/>
      <c r="V13" s="223"/>
      <c r="W13" s="223"/>
      <c r="X13" s="223"/>
      <c r="Y13" s="224" t="s">
        <v>5</v>
      </c>
      <c r="Z13" s="225"/>
      <c r="AA13" s="225"/>
      <c r="AB13" s="225"/>
      <c r="AC13" s="225"/>
      <c r="AD13" s="225"/>
      <c r="AE13" s="225"/>
      <c r="AF13" s="225"/>
      <c r="AG13" s="225"/>
      <c r="AH13" s="225"/>
      <c r="AI13" s="225"/>
      <c r="AJ13" s="225"/>
      <c r="AK13" s="225"/>
      <c r="AL13" s="225"/>
      <c r="AM13" s="225"/>
      <c r="AN13" s="227"/>
      <c r="AO13" s="51"/>
    </row>
    <row r="14" spans="1:41" ht="18.75" customHeight="1">
      <c r="A14" s="210" t="s">
        <v>6</v>
      </c>
      <c r="B14" s="211"/>
      <c r="C14" s="211"/>
      <c r="D14" s="211"/>
      <c r="E14" s="211"/>
      <c r="F14" s="211"/>
      <c r="G14" s="212"/>
      <c r="H14" s="212"/>
      <c r="I14" s="212"/>
      <c r="J14" s="212"/>
      <c r="K14" s="212"/>
      <c r="L14" s="212"/>
      <c r="M14" s="216">
        <f>ROUNDDOWN(G14*10%,0)</f>
        <v>0</v>
      </c>
      <c r="N14" s="217"/>
      <c r="O14" s="217"/>
      <c r="P14" s="217"/>
      <c r="Q14" s="217"/>
      <c r="R14" s="218"/>
      <c r="S14" s="213">
        <f>G14+M14</f>
        <v>0</v>
      </c>
      <c r="T14" s="214"/>
      <c r="U14" s="214"/>
      <c r="V14" s="214"/>
      <c r="W14" s="214"/>
      <c r="X14" s="215"/>
      <c r="Y14" s="219"/>
      <c r="Z14" s="220"/>
      <c r="AA14" s="220"/>
      <c r="AB14" s="220"/>
      <c r="AC14" s="220"/>
      <c r="AD14" s="220"/>
      <c r="AE14" s="220"/>
      <c r="AF14" s="220"/>
      <c r="AG14" s="220"/>
      <c r="AH14" s="220"/>
      <c r="AI14" s="220"/>
      <c r="AJ14" s="220"/>
      <c r="AK14" s="220"/>
      <c r="AL14" s="220"/>
      <c r="AM14" s="220"/>
      <c r="AN14" s="221"/>
    </row>
    <row r="15" spans="1:41" ht="18.75" customHeight="1">
      <c r="A15" s="210" t="s">
        <v>7</v>
      </c>
      <c r="B15" s="211"/>
      <c r="C15" s="211"/>
      <c r="D15" s="211"/>
      <c r="E15" s="211"/>
      <c r="F15" s="211"/>
      <c r="G15" s="212"/>
      <c r="H15" s="212"/>
      <c r="I15" s="212"/>
      <c r="J15" s="212"/>
      <c r="K15" s="212"/>
      <c r="L15" s="212"/>
      <c r="M15" s="216">
        <f>ROUNDDOWN(G15*8%,0)</f>
        <v>0</v>
      </c>
      <c r="N15" s="217"/>
      <c r="O15" s="217"/>
      <c r="P15" s="217"/>
      <c r="Q15" s="217"/>
      <c r="R15" s="218"/>
      <c r="S15" s="213">
        <f>G15+M15</f>
        <v>0</v>
      </c>
      <c r="T15" s="214"/>
      <c r="U15" s="214"/>
      <c r="V15" s="214"/>
      <c r="W15" s="214"/>
      <c r="X15" s="215"/>
      <c r="Y15" s="219"/>
      <c r="Z15" s="220"/>
      <c r="AA15" s="220"/>
      <c r="AB15" s="220"/>
      <c r="AC15" s="220"/>
      <c r="AD15" s="220"/>
      <c r="AE15" s="220"/>
      <c r="AF15" s="220"/>
      <c r="AG15" s="220"/>
      <c r="AH15" s="220"/>
      <c r="AI15" s="220"/>
      <c r="AJ15" s="220"/>
      <c r="AK15" s="220"/>
      <c r="AL15" s="220"/>
      <c r="AM15" s="220"/>
      <c r="AN15" s="221"/>
    </row>
    <row r="16" spans="1:41" ht="18.75" customHeight="1">
      <c r="A16" s="210" t="s">
        <v>8</v>
      </c>
      <c r="B16" s="211"/>
      <c r="C16" s="211"/>
      <c r="D16" s="211"/>
      <c r="E16" s="211"/>
      <c r="F16" s="211"/>
      <c r="G16" s="212"/>
      <c r="H16" s="212"/>
      <c r="I16" s="212"/>
      <c r="J16" s="212"/>
      <c r="K16" s="212"/>
      <c r="L16" s="212"/>
      <c r="M16" s="216">
        <f>ROUNDDOWN(G16*8%,0)</f>
        <v>0</v>
      </c>
      <c r="N16" s="217"/>
      <c r="O16" s="217"/>
      <c r="P16" s="217"/>
      <c r="Q16" s="217"/>
      <c r="R16" s="218"/>
      <c r="S16" s="213">
        <f>G16+M16</f>
        <v>0</v>
      </c>
      <c r="T16" s="214"/>
      <c r="U16" s="214"/>
      <c r="V16" s="214"/>
      <c r="W16" s="214"/>
      <c r="X16" s="215"/>
      <c r="Y16" s="219"/>
      <c r="Z16" s="220"/>
      <c r="AA16" s="220"/>
      <c r="AB16" s="220"/>
      <c r="AC16" s="220"/>
      <c r="AD16" s="220"/>
      <c r="AE16" s="220"/>
      <c r="AF16" s="220"/>
      <c r="AG16" s="220"/>
      <c r="AH16" s="220"/>
      <c r="AI16" s="220"/>
      <c r="AJ16" s="220"/>
      <c r="AK16" s="220"/>
      <c r="AL16" s="220"/>
      <c r="AM16" s="220"/>
      <c r="AN16" s="221"/>
    </row>
    <row r="17" spans="1:42" ht="18.75" customHeight="1">
      <c r="A17" s="210" t="s">
        <v>9</v>
      </c>
      <c r="B17" s="211"/>
      <c r="C17" s="211"/>
      <c r="D17" s="211"/>
      <c r="E17" s="211"/>
      <c r="F17" s="211"/>
      <c r="G17" s="212"/>
      <c r="H17" s="212"/>
      <c r="I17" s="212"/>
      <c r="J17" s="212"/>
      <c r="K17" s="212"/>
      <c r="L17" s="212"/>
      <c r="M17" s="287"/>
      <c r="N17" s="288"/>
      <c r="O17" s="288"/>
      <c r="P17" s="288"/>
      <c r="Q17" s="288"/>
      <c r="R17" s="289"/>
      <c r="S17" s="228">
        <f>G17</f>
        <v>0</v>
      </c>
      <c r="T17" s="228"/>
      <c r="U17" s="228"/>
      <c r="V17" s="228"/>
      <c r="W17" s="228"/>
      <c r="X17" s="228"/>
      <c r="Y17" s="219"/>
      <c r="Z17" s="220"/>
      <c r="AA17" s="220"/>
      <c r="AB17" s="220"/>
      <c r="AC17" s="220"/>
      <c r="AD17" s="220"/>
      <c r="AE17" s="220"/>
      <c r="AF17" s="220"/>
      <c r="AG17" s="220"/>
      <c r="AH17" s="220"/>
      <c r="AI17" s="220"/>
      <c r="AJ17" s="220"/>
      <c r="AK17" s="220"/>
      <c r="AL17" s="220"/>
      <c r="AM17" s="220"/>
      <c r="AN17" s="221"/>
    </row>
    <row r="18" spans="1:42" ht="18.75" customHeight="1">
      <c r="A18" s="229" t="s">
        <v>10</v>
      </c>
      <c r="B18" s="230"/>
      <c r="C18" s="230"/>
      <c r="D18" s="230"/>
      <c r="E18" s="230"/>
      <c r="F18" s="231"/>
      <c r="G18" s="232"/>
      <c r="H18" s="232"/>
      <c r="I18" s="232"/>
      <c r="J18" s="232"/>
      <c r="K18" s="232"/>
      <c r="L18" s="232"/>
      <c r="M18" s="290"/>
      <c r="N18" s="291"/>
      <c r="O18" s="291"/>
      <c r="P18" s="291"/>
      <c r="Q18" s="291"/>
      <c r="R18" s="291"/>
      <c r="S18" s="233">
        <f>G18</f>
        <v>0</v>
      </c>
      <c r="T18" s="233"/>
      <c r="U18" s="233"/>
      <c r="V18" s="233"/>
      <c r="W18" s="233"/>
      <c r="X18" s="233"/>
      <c r="Y18" s="292"/>
      <c r="Z18" s="293"/>
      <c r="AA18" s="293"/>
      <c r="AB18" s="293"/>
      <c r="AC18" s="293"/>
      <c r="AD18" s="293"/>
      <c r="AE18" s="293"/>
      <c r="AF18" s="293"/>
      <c r="AG18" s="293"/>
      <c r="AH18" s="293"/>
      <c r="AI18" s="293"/>
      <c r="AJ18" s="293"/>
      <c r="AK18" s="293"/>
      <c r="AL18" s="293"/>
      <c r="AM18" s="293"/>
      <c r="AN18" s="294"/>
    </row>
    <row r="19" spans="1:42" ht="18.75" customHeight="1">
      <c r="G19" s="298">
        <f>SUM(G14:L18)</f>
        <v>0</v>
      </c>
      <c r="H19" s="299"/>
      <c r="I19" s="299"/>
      <c r="J19" s="299"/>
      <c r="K19" s="299"/>
      <c r="L19" s="299"/>
      <c r="M19" s="284">
        <f>SUM(M14:R18)</f>
        <v>0</v>
      </c>
      <c r="N19" s="285"/>
      <c r="O19" s="285"/>
      <c r="P19" s="285"/>
      <c r="Q19" s="285"/>
      <c r="R19" s="286"/>
      <c r="S19" s="300">
        <f>SUM(S14:X18)</f>
        <v>0</v>
      </c>
      <c r="T19" s="299"/>
      <c r="U19" s="299"/>
      <c r="V19" s="299"/>
      <c r="W19" s="299"/>
      <c r="X19" s="299"/>
      <c r="AO19" s="46"/>
    </row>
    <row r="20" spans="1:42" s="68" customFormat="1" ht="10.5" customHeight="1">
      <c r="G20" s="52"/>
      <c r="M20" s="52"/>
      <c r="S20" s="52"/>
      <c r="T20" s="52"/>
      <c r="U20" s="52"/>
      <c r="V20" s="52"/>
      <c r="W20" s="52"/>
      <c r="X20" s="52"/>
      <c r="AP20" s="15"/>
    </row>
    <row r="21" spans="1:42" ht="10.5" customHeight="1"/>
    <row r="22" spans="1:42" ht="20.25" customHeight="1" thickBot="1">
      <c r="A22" s="53" t="s">
        <v>60</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row>
    <row r="23" spans="1:42" ht="20.25" customHeight="1" thickTop="1" thickBot="1">
      <c r="A23" s="54" t="s">
        <v>1</v>
      </c>
      <c r="B23" s="45"/>
      <c r="C23" s="45"/>
      <c r="D23" s="45"/>
      <c r="E23" s="45"/>
      <c r="F23" s="45"/>
      <c r="G23" s="277"/>
      <c r="H23" s="278"/>
      <c r="I23" s="278"/>
      <c r="J23" s="279"/>
      <c r="K23" s="55" t="s">
        <v>56</v>
      </c>
      <c r="L23" s="56"/>
      <c r="M23" s="56"/>
      <c r="N23" s="56"/>
      <c r="O23" s="56"/>
      <c r="P23" s="56"/>
      <c r="Q23" s="277"/>
      <c r="R23" s="278"/>
      <c r="S23" s="278"/>
      <c r="T23" s="279"/>
      <c r="U23" s="54" t="s">
        <v>57</v>
      </c>
      <c r="V23" s="45"/>
      <c r="W23" s="45"/>
      <c r="X23" s="45"/>
      <c r="Y23" s="45"/>
      <c r="Z23" s="45"/>
      <c r="AA23" s="282"/>
      <c r="AB23" s="283"/>
    </row>
    <row r="24" spans="1:42" ht="7.5" customHeight="1" thickTop="1">
      <c r="A24" s="21"/>
      <c r="B24" s="21"/>
      <c r="C24" s="21"/>
      <c r="D24" s="21"/>
      <c r="E24" s="21"/>
      <c r="F24" s="21"/>
      <c r="G24" s="22"/>
      <c r="H24" s="57"/>
      <c r="I24" s="58"/>
      <c r="J24" s="58"/>
      <c r="K24" s="58"/>
      <c r="L24" s="58"/>
      <c r="M24" s="21"/>
      <c r="N24" s="21"/>
      <c r="O24" s="21"/>
      <c r="P24" s="21"/>
      <c r="Q24" s="21"/>
      <c r="R24" s="21"/>
      <c r="S24" s="59"/>
      <c r="T24" s="59"/>
      <c r="U24" s="22"/>
      <c r="V24" s="22"/>
      <c r="W24" s="22"/>
      <c r="X24" s="22"/>
      <c r="Y24" s="22"/>
      <c r="Z24" s="22"/>
      <c r="AA24" s="22"/>
      <c r="AB24" s="22"/>
      <c r="AC24" s="22"/>
      <c r="AD24" s="22"/>
      <c r="AE24" s="22"/>
      <c r="AF24" s="22"/>
      <c r="AG24" s="22"/>
      <c r="AH24" s="22"/>
      <c r="AI24" s="22"/>
      <c r="AJ24" s="22"/>
      <c r="AK24" s="22"/>
      <c r="AL24" s="22"/>
      <c r="AM24" s="22"/>
      <c r="AN24" s="22"/>
    </row>
    <row r="25" spans="1:42" ht="17.25" customHeight="1">
      <c r="A25" s="60" t="s">
        <v>58</v>
      </c>
      <c r="B25" s="61"/>
      <c r="C25" s="61"/>
      <c r="D25" s="61"/>
      <c r="E25" s="61"/>
      <c r="F25" s="61"/>
      <c r="G25" s="61"/>
      <c r="H25" s="61"/>
      <c r="I25" s="61"/>
      <c r="J25" s="61"/>
      <c r="K25" s="62"/>
      <c r="L25" s="253" t="s">
        <v>53</v>
      </c>
      <c r="M25" s="225"/>
      <c r="N25" s="225"/>
      <c r="O25" s="227"/>
      <c r="P25" s="302" t="s">
        <v>46</v>
      </c>
      <c r="Q25" s="302"/>
      <c r="R25" s="302"/>
      <c r="S25" s="302"/>
      <c r="T25" s="302"/>
      <c r="U25" s="302" t="s">
        <v>47</v>
      </c>
      <c r="V25" s="302"/>
      <c r="W25" s="302"/>
      <c r="X25" s="302"/>
      <c r="Y25" s="302"/>
      <c r="Z25" s="302" t="s">
        <v>48</v>
      </c>
      <c r="AA25" s="302"/>
      <c r="AB25" s="302"/>
      <c r="AC25" s="302"/>
      <c r="AD25" s="302"/>
      <c r="AE25" s="302" t="s">
        <v>49</v>
      </c>
      <c r="AF25" s="302"/>
      <c r="AG25" s="302"/>
      <c r="AH25" s="302"/>
      <c r="AI25" s="302"/>
      <c r="AJ25" s="302" t="s">
        <v>50</v>
      </c>
      <c r="AK25" s="302"/>
      <c r="AL25" s="302"/>
      <c r="AM25" s="302"/>
      <c r="AN25" s="302"/>
    </row>
    <row r="26" spans="1:42" ht="17.25" customHeight="1">
      <c r="A26" s="63" t="s">
        <v>13</v>
      </c>
      <c r="B26" s="64"/>
      <c r="C26" s="64"/>
      <c r="D26" s="64"/>
      <c r="E26" s="64"/>
      <c r="F26" s="64"/>
      <c r="G26" s="234"/>
      <c r="H26" s="235"/>
      <c r="I26" s="235"/>
      <c r="J26" s="235"/>
      <c r="K26" s="235"/>
      <c r="L26" s="244" t="s">
        <v>59</v>
      </c>
      <c r="M26" s="245"/>
      <c r="N26" s="245"/>
      <c r="O26" s="246"/>
      <c r="P26" s="250">
        <f>G29</f>
        <v>0</v>
      </c>
      <c r="Q26" s="250"/>
      <c r="R26" s="250"/>
      <c r="S26" s="250"/>
      <c r="T26" s="250"/>
      <c r="U26" s="252"/>
      <c r="V26" s="252"/>
      <c r="W26" s="252"/>
      <c r="X26" s="252"/>
      <c r="Y26" s="252"/>
      <c r="Z26" s="250">
        <f>IF(G23="",0,G19)</f>
        <v>0</v>
      </c>
      <c r="AA26" s="250"/>
      <c r="AB26" s="250"/>
      <c r="AC26" s="250"/>
      <c r="AD26" s="250"/>
      <c r="AE26" s="250">
        <f>SUM(U26:AD26)</f>
        <v>0</v>
      </c>
      <c r="AF26" s="250"/>
      <c r="AG26" s="250"/>
      <c r="AH26" s="250"/>
      <c r="AI26" s="250"/>
      <c r="AJ26" s="250">
        <f>P26-AE26</f>
        <v>0</v>
      </c>
      <c r="AK26" s="250"/>
      <c r="AL26" s="250"/>
      <c r="AM26" s="250"/>
      <c r="AN26" s="250"/>
    </row>
    <row r="27" spans="1:42" ht="17.25" customHeight="1">
      <c r="A27" s="63" t="s">
        <v>55</v>
      </c>
      <c r="B27" s="64"/>
      <c r="C27" s="64"/>
      <c r="D27" s="64"/>
      <c r="E27" s="64"/>
      <c r="F27" s="64"/>
      <c r="G27" s="236"/>
      <c r="H27" s="237"/>
      <c r="I27" s="237"/>
      <c r="J27" s="237"/>
      <c r="K27" s="237"/>
      <c r="L27" s="244" t="s">
        <v>51</v>
      </c>
      <c r="M27" s="245"/>
      <c r="N27" s="245"/>
      <c r="O27" s="246"/>
      <c r="P27" s="250">
        <f>ROUNDDOWN(P26*$AA$23,0)</f>
        <v>0</v>
      </c>
      <c r="Q27" s="250"/>
      <c r="R27" s="250"/>
      <c r="S27" s="250"/>
      <c r="T27" s="250"/>
      <c r="U27" s="250">
        <f>ROUNDDOWN(U26*$AA$23,0)</f>
        <v>0</v>
      </c>
      <c r="V27" s="250"/>
      <c r="W27" s="250"/>
      <c r="X27" s="250"/>
      <c r="Y27" s="250"/>
      <c r="Z27" s="250">
        <f>ROUNDDOWN(Z26*$AA$23,0)</f>
        <v>0</v>
      </c>
      <c r="AA27" s="250"/>
      <c r="AB27" s="250"/>
      <c r="AC27" s="250"/>
      <c r="AD27" s="250"/>
      <c r="AE27" s="250">
        <f>SUM(U27:AD27)</f>
        <v>0</v>
      </c>
      <c r="AF27" s="250"/>
      <c r="AG27" s="250"/>
      <c r="AH27" s="250"/>
      <c r="AI27" s="250"/>
      <c r="AJ27" s="250">
        <f>P27-AE27</f>
        <v>0</v>
      </c>
      <c r="AK27" s="250"/>
      <c r="AL27" s="250"/>
      <c r="AM27" s="250"/>
      <c r="AN27" s="250"/>
    </row>
    <row r="28" spans="1:42" ht="17.25" customHeight="1">
      <c r="A28" s="63" t="s">
        <v>14</v>
      </c>
      <c r="B28" s="64"/>
      <c r="C28" s="64"/>
      <c r="D28" s="64"/>
      <c r="E28" s="64"/>
      <c r="F28" s="64"/>
      <c r="G28" s="236"/>
      <c r="H28" s="237"/>
      <c r="I28" s="237"/>
      <c r="J28" s="237"/>
      <c r="K28" s="237"/>
      <c r="L28" s="247" t="s">
        <v>52</v>
      </c>
      <c r="M28" s="248"/>
      <c r="N28" s="248"/>
      <c r="O28" s="249"/>
      <c r="P28" s="251">
        <f>SUM(P26:T27)</f>
        <v>0</v>
      </c>
      <c r="Q28" s="251"/>
      <c r="R28" s="251"/>
      <c r="S28" s="251"/>
      <c r="T28" s="251"/>
      <c r="U28" s="251">
        <f>SUM(U26:Y27)</f>
        <v>0</v>
      </c>
      <c r="V28" s="251"/>
      <c r="W28" s="251"/>
      <c r="X28" s="251"/>
      <c r="Y28" s="251"/>
      <c r="Z28" s="251">
        <f>SUM(Z26:AD27)</f>
        <v>0</v>
      </c>
      <c r="AA28" s="251"/>
      <c r="AB28" s="251"/>
      <c r="AC28" s="251"/>
      <c r="AD28" s="251"/>
      <c r="AE28" s="251">
        <f>SUM(U28:AD28)</f>
        <v>0</v>
      </c>
      <c r="AF28" s="251"/>
      <c r="AG28" s="251"/>
      <c r="AH28" s="251"/>
      <c r="AI28" s="251"/>
      <c r="AJ28" s="301">
        <f>P28-AE28</f>
        <v>0</v>
      </c>
      <c r="AK28" s="301"/>
      <c r="AL28" s="301"/>
      <c r="AM28" s="301"/>
      <c r="AN28" s="301"/>
    </row>
    <row r="29" spans="1:42" ht="17.25" customHeight="1">
      <c r="A29" s="65" t="s">
        <v>15</v>
      </c>
      <c r="B29" s="66"/>
      <c r="C29" s="66"/>
      <c r="D29" s="66"/>
      <c r="E29" s="66"/>
      <c r="F29" s="66"/>
      <c r="G29" s="238">
        <f>SUM(G26:K28)</f>
        <v>0</v>
      </c>
      <c r="H29" s="239"/>
      <c r="I29" s="239"/>
      <c r="J29" s="239"/>
      <c r="K29" s="239"/>
      <c r="L29" s="241" t="s">
        <v>54</v>
      </c>
      <c r="M29" s="242"/>
      <c r="N29" s="242"/>
      <c r="O29" s="242"/>
      <c r="P29" s="242"/>
      <c r="Q29" s="242"/>
      <c r="R29" s="242"/>
      <c r="S29" s="242"/>
      <c r="T29" s="243"/>
      <c r="U29" s="240" t="str">
        <f>IFERROR(U28/$P28,"")</f>
        <v/>
      </c>
      <c r="V29" s="240"/>
      <c r="W29" s="240"/>
      <c r="X29" s="240"/>
      <c r="Y29" s="240"/>
      <c r="Z29" s="240" t="str">
        <f>IFERROR(Z28/$P28,"")</f>
        <v/>
      </c>
      <c r="AA29" s="240"/>
      <c r="AB29" s="240"/>
      <c r="AC29" s="240"/>
      <c r="AD29" s="240"/>
      <c r="AE29" s="240" t="str">
        <f>IFERROR(AE28/$P28,"")</f>
        <v/>
      </c>
      <c r="AF29" s="240"/>
      <c r="AG29" s="240"/>
      <c r="AH29" s="240"/>
      <c r="AI29" s="240"/>
    </row>
    <row r="30" spans="1:42" ht="6" customHeight="1"/>
    <row r="36" spans="42:42" ht="20.25" customHeight="1">
      <c r="AP36" s="68"/>
    </row>
  </sheetData>
  <sheetProtection selectLockedCells="1"/>
  <mergeCells count="89">
    <mergeCell ref="AJ25:AN25"/>
    <mergeCell ref="AE25:AI25"/>
    <mergeCell ref="Z25:AD25"/>
    <mergeCell ref="U25:Y25"/>
    <mergeCell ref="P25:T25"/>
    <mergeCell ref="AJ27:AN27"/>
    <mergeCell ref="AJ28:AN28"/>
    <mergeCell ref="AE29:AI29"/>
    <mergeCell ref="Z29:AD29"/>
    <mergeCell ref="Z26:AD26"/>
    <mergeCell ref="Z27:AD27"/>
    <mergeCell ref="Z28:AD28"/>
    <mergeCell ref="AE26:AI26"/>
    <mergeCell ref="AE27:AI27"/>
    <mergeCell ref="AE28:AI28"/>
    <mergeCell ref="AJ26:AN26"/>
    <mergeCell ref="AH7:AN7"/>
    <mergeCell ref="G23:J23"/>
    <mergeCell ref="Z3:AE3"/>
    <mergeCell ref="Z4:AE4"/>
    <mergeCell ref="Q23:T23"/>
    <mergeCell ref="AA23:AB23"/>
    <mergeCell ref="Z8:AD8"/>
    <mergeCell ref="M19:R19"/>
    <mergeCell ref="M17:R17"/>
    <mergeCell ref="Y17:AN17"/>
    <mergeCell ref="M18:R18"/>
    <mergeCell ref="Y18:AN18"/>
    <mergeCell ref="AI3:AN3"/>
    <mergeCell ref="AF3:AH3"/>
    <mergeCell ref="G19:L19"/>
    <mergeCell ref="S19:X19"/>
    <mergeCell ref="L25:O25"/>
    <mergeCell ref="C8:F8"/>
    <mergeCell ref="A4:P4"/>
    <mergeCell ref="AE8:AI8"/>
    <mergeCell ref="AK8:AN8"/>
    <mergeCell ref="Z9:AN9"/>
    <mergeCell ref="C5:G5"/>
    <mergeCell ref="H5:P5"/>
    <mergeCell ref="AB7:AF7"/>
    <mergeCell ref="Z5:AN5"/>
    <mergeCell ref="Z6:AN6"/>
    <mergeCell ref="K6:R6"/>
    <mergeCell ref="K7:S7"/>
    <mergeCell ref="K8:S8"/>
    <mergeCell ref="K9:S9"/>
    <mergeCell ref="G11:L11"/>
    <mergeCell ref="G26:K26"/>
    <mergeCell ref="G27:K27"/>
    <mergeCell ref="G28:K28"/>
    <mergeCell ref="G29:K29"/>
    <mergeCell ref="U29:Y29"/>
    <mergeCell ref="L29:T29"/>
    <mergeCell ref="L26:O26"/>
    <mergeCell ref="L27:O27"/>
    <mergeCell ref="L28:O28"/>
    <mergeCell ref="P26:T26"/>
    <mergeCell ref="P27:T27"/>
    <mergeCell ref="P28:T28"/>
    <mergeCell ref="U26:Y26"/>
    <mergeCell ref="U27:Y27"/>
    <mergeCell ref="U28:Y28"/>
    <mergeCell ref="A17:F17"/>
    <mergeCell ref="G17:L17"/>
    <mergeCell ref="S17:X17"/>
    <mergeCell ref="A18:F18"/>
    <mergeCell ref="G18:L18"/>
    <mergeCell ref="S18:X18"/>
    <mergeCell ref="A15:F15"/>
    <mergeCell ref="G15:L15"/>
    <mergeCell ref="S15:X15"/>
    <mergeCell ref="M15:R15"/>
    <mergeCell ref="Y15:AN15"/>
    <mergeCell ref="A16:F16"/>
    <mergeCell ref="G16:L16"/>
    <mergeCell ref="S16:X16"/>
    <mergeCell ref="M16:R16"/>
    <mergeCell ref="Y16:AN16"/>
    <mergeCell ref="A13:F13"/>
    <mergeCell ref="G13:L13"/>
    <mergeCell ref="S13:X13"/>
    <mergeCell ref="M13:R13"/>
    <mergeCell ref="Y13:AN13"/>
    <mergeCell ref="A14:F14"/>
    <mergeCell ref="G14:L14"/>
    <mergeCell ref="S14:X14"/>
    <mergeCell ref="M14:R14"/>
    <mergeCell ref="Y14:AN14"/>
  </mergeCells>
  <phoneticPr fontId="2"/>
  <conditionalFormatting sqref="G14:L16">
    <cfRule type="containsBlanks" dxfId="13" priority="19">
      <formula>LEN(TRIM(G14))=0</formula>
    </cfRule>
  </conditionalFormatting>
  <conditionalFormatting sqref="G17:L18 Y14:AN18 G27:G28">
    <cfRule type="containsBlanks" dxfId="12" priority="12">
      <formula>LEN(TRIM(G14))=0</formula>
    </cfRule>
  </conditionalFormatting>
  <conditionalFormatting sqref="AA23:AB23 Q23:T23 G23:J23 G26:K26 U26:Y26">
    <cfRule type="containsBlanks" dxfId="11" priority="4">
      <formula>LEN(TRIM(G23))=0</formula>
    </cfRule>
  </conditionalFormatting>
  <conditionalFormatting sqref="C5">
    <cfRule type="containsBlanks" dxfId="10" priority="2">
      <formula>LEN(TRIM(C5))=0</formula>
    </cfRule>
  </conditionalFormatting>
  <conditionalFormatting sqref="H5:P5">
    <cfRule type="containsBlanks" dxfId="9" priority="1">
      <formula>LEN(TRIM(H5))=0</formula>
    </cfRule>
  </conditionalFormatting>
  <dataValidations count="4">
    <dataValidation type="textLength" operator="equal" allowBlank="1" showInputMessage="1" showErrorMessage="1" errorTitle="文字数エラー" error="インボイス番号はＴ+13桁の計14文字で入力してください" sqref="G6:I6" xr:uid="{279F11FF-C2FB-402F-B255-4690DF77CF55}">
      <formula1>14</formula1>
    </dataValidation>
    <dataValidation type="list" allowBlank="1" showInputMessage="1" showErrorMessage="1" sqref="AJ8" xr:uid="{FB350D1E-70F9-4D80-B41B-11A31F8419DF}">
      <formula1>"当,普"</formula1>
    </dataValidation>
    <dataValidation type="textLength" operator="equal" allowBlank="1" showInputMessage="1" showErrorMessage="1" errorTitle="桁数誤り" error="注文書番号は　5桁で入力してください。" sqref="G23 I24:I25" xr:uid="{84CF89C0-3AF7-40C9-9026-DBA6B6E88B1F}">
      <formula1>5</formula1>
    </dataValidation>
    <dataValidation type="textLength" operator="equal" allowBlank="1" showInputMessage="1" showErrorMessage="1" errorTitle="文字数エラー" error="13桁文字で数字を入力してください" sqref="K6:R6" xr:uid="{B5E1557A-63C7-489E-B762-C82E3C918109}">
      <formula1>13</formula1>
    </dataValidation>
  </dataValidations>
  <printOptions horizontalCentered="1"/>
  <pageMargins left="0.19685039370078741" right="0.19685039370078741" top="0.47244094488188981" bottom="0.19685039370078741" header="0.31496062992125984" footer="0.19685039370078741"/>
  <pageSetup paperSize="9" orientation="landscape" blackAndWhite="1" r:id="rId1"/>
  <headerFooter>
    <oddFooter>&amp;R&amp;"ＭＳ 明朝,標準"&amp;9青山機工　指定請求書　 2023A</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359ACEE-42B0-48EF-A11F-AD9B7C7D465B}">
          <x14:formula1>
            <xm:f>D!$A$2:$A$15</xm:f>
          </x14:formula1>
          <xm:sqref>C5:G5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2C401-B4C6-455B-B258-CDD0E29375D1}">
  <sheetPr>
    <tabColor rgb="FFFFCCFF"/>
  </sheetPr>
  <dimension ref="A2:A15"/>
  <sheetViews>
    <sheetView workbookViewId="0">
      <selection activeCell="D32" sqref="D32"/>
    </sheetView>
  </sheetViews>
  <sheetFormatPr defaultRowHeight="13.5"/>
  <cols>
    <col min="1" max="1" width="67.125" style="197" bestFit="1" customWidth="1"/>
    <col min="2" max="16384" width="9" style="197"/>
  </cols>
  <sheetData>
    <row r="2" spans="1:1">
      <c r="A2" s="197" t="s">
        <v>231</v>
      </c>
    </row>
    <row r="4" spans="1:1">
      <c r="A4" s="197" t="s">
        <v>229</v>
      </c>
    </row>
    <row r="5" spans="1:1">
      <c r="A5" s="197" t="s">
        <v>230</v>
      </c>
    </row>
    <row r="7" spans="1:1">
      <c r="A7" s="197" t="s">
        <v>228</v>
      </c>
    </row>
    <row r="8" spans="1:1">
      <c r="A8" s="198" t="s">
        <v>232</v>
      </c>
    </row>
    <row r="11" spans="1:1">
      <c r="A11" s="197" t="s">
        <v>233</v>
      </c>
    </row>
    <row r="12" spans="1:1">
      <c r="A12" s="197" t="s">
        <v>227</v>
      </c>
    </row>
    <row r="14" spans="1:1">
      <c r="A14" s="197" t="s">
        <v>234</v>
      </c>
    </row>
    <row r="15" spans="1:1">
      <c r="A15" s="197" t="s">
        <v>235</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47AB0-D1A0-4860-BE3C-A66875AC68DA}">
  <sheetPr>
    <tabColor rgb="FF92D050"/>
  </sheetPr>
  <dimension ref="A2:D17"/>
  <sheetViews>
    <sheetView workbookViewId="0">
      <selection activeCell="D35" sqref="D35"/>
    </sheetView>
  </sheetViews>
  <sheetFormatPr defaultRowHeight="13.5"/>
  <cols>
    <col min="1" max="1" width="16.125" bestFit="1" customWidth="1"/>
    <col min="2" max="2" width="43.875" customWidth="1"/>
    <col min="3" max="3" width="6.125" customWidth="1"/>
    <col min="4" max="4" width="66.625" customWidth="1"/>
  </cols>
  <sheetData>
    <row r="2" spans="1:4">
      <c r="A2" s="91" t="s">
        <v>236</v>
      </c>
      <c r="B2" s="91" t="s">
        <v>237</v>
      </c>
      <c r="D2" s="91" t="s">
        <v>238</v>
      </c>
    </row>
    <row r="3" spans="1:4">
      <c r="A3" t="s">
        <v>154</v>
      </c>
      <c r="B3" s="199"/>
      <c r="D3" t="s">
        <v>239</v>
      </c>
    </row>
    <row r="4" spans="1:4">
      <c r="A4" t="s">
        <v>240</v>
      </c>
      <c r="B4" s="199"/>
      <c r="D4" t="s">
        <v>241</v>
      </c>
    </row>
    <row r="5" spans="1:4">
      <c r="A5" t="s">
        <v>242</v>
      </c>
      <c r="B5" s="199"/>
      <c r="D5" t="s">
        <v>243</v>
      </c>
    </row>
    <row r="6" spans="1:4">
      <c r="A6" t="s">
        <v>244</v>
      </c>
      <c r="B6" s="199"/>
      <c r="D6" t="s">
        <v>245</v>
      </c>
    </row>
    <row r="7" spans="1:4">
      <c r="A7" t="s">
        <v>246</v>
      </c>
      <c r="B7" s="200"/>
      <c r="D7" t="s">
        <v>247</v>
      </c>
    </row>
    <row r="8" spans="1:4">
      <c r="A8" t="s">
        <v>248</v>
      </c>
    </row>
    <row r="9" spans="1:4">
      <c r="A9" t="s">
        <v>249</v>
      </c>
      <c r="B9" s="199"/>
      <c r="D9" t="s">
        <v>250</v>
      </c>
    </row>
    <row r="10" spans="1:4">
      <c r="A10" t="s">
        <v>251</v>
      </c>
      <c r="B10" s="199"/>
      <c r="D10" t="s">
        <v>252</v>
      </c>
    </row>
    <row r="11" spans="1:4">
      <c r="A11" t="s">
        <v>253</v>
      </c>
      <c r="B11" s="201"/>
      <c r="C11" s="187"/>
      <c r="D11" t="s">
        <v>254</v>
      </c>
    </row>
    <row r="12" spans="1:4">
      <c r="A12" t="s">
        <v>255</v>
      </c>
      <c r="B12" s="202"/>
      <c r="C12" s="203"/>
      <c r="D12" t="s">
        <v>256</v>
      </c>
    </row>
    <row r="13" spans="1:4">
      <c r="A13" t="s">
        <v>257</v>
      </c>
      <c r="B13" s="199"/>
      <c r="D13" t="s">
        <v>258</v>
      </c>
    </row>
    <row r="16" spans="1:4">
      <c r="A16" t="s">
        <v>259</v>
      </c>
    </row>
    <row r="17" spans="1:1">
      <c r="A17" t="s">
        <v>260</v>
      </c>
    </row>
  </sheetData>
  <phoneticPr fontId="2"/>
  <dataValidations count="1">
    <dataValidation type="list" allowBlank="1" showInputMessage="1" showErrorMessage="1" sqref="B11:C11" xr:uid="{0E4B7205-441B-4CB1-95D3-8DF779FE49AE}">
      <formula1>"当,普"</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DB00A-0D7F-49D7-BEFA-0AC41238393D}">
  <sheetPr>
    <tabColor rgb="FF92D050"/>
    <pageSetUpPr fitToPage="1"/>
  </sheetPr>
  <dimension ref="A1:BJ34"/>
  <sheetViews>
    <sheetView showGridLines="0" workbookViewId="0">
      <selection activeCell="AZ25" sqref="AZ25"/>
    </sheetView>
  </sheetViews>
  <sheetFormatPr defaultColWidth="3.625" defaultRowHeight="20.25" customHeight="1"/>
  <cols>
    <col min="1" max="40" width="3.625" style="112"/>
    <col min="41" max="41" width="3.625" style="112" customWidth="1"/>
    <col min="42" max="46" width="3.625" style="112"/>
    <col min="47" max="47" width="3.5" style="112" bestFit="1" customWidth="1"/>
    <col min="48" max="16384" width="3.625" style="112"/>
  </cols>
  <sheetData>
    <row r="1" spans="1:59" ht="20.25" customHeight="1">
      <c r="A1" s="109" t="s">
        <v>16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1"/>
      <c r="AP1" s="305">
        <f>IF(MONTH(EOMONTH(指定請求書ver2023C!Z3+1,1))=12,EOMONTH(指定請求書ver2023C!Z3+1,1)-3,EOMONTH(指定請求書ver2023C!Z3+1,1))</f>
        <v>59</v>
      </c>
      <c r="AQ1" s="305"/>
      <c r="AR1" s="305"/>
      <c r="AS1" s="305"/>
      <c r="AT1" s="305"/>
      <c r="AU1" s="305"/>
      <c r="AV1" s="194">
        <f>WEEKDAY(AP1)</f>
        <v>3</v>
      </c>
    </row>
    <row r="2" spans="1:59" ht="9"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1"/>
    </row>
    <row r="3" spans="1:59" ht="20.25" customHeight="1">
      <c r="A3" s="113" t="s">
        <v>34</v>
      </c>
      <c r="U3" s="17" t="s">
        <v>264</v>
      </c>
      <c r="V3" s="18"/>
      <c r="W3" s="18"/>
      <c r="X3" s="18"/>
      <c r="Y3" s="114"/>
      <c r="Z3" s="396"/>
      <c r="AA3" s="396"/>
      <c r="AB3" s="396"/>
      <c r="AC3" s="396"/>
      <c r="AD3" s="396"/>
      <c r="AE3" s="396"/>
      <c r="AF3" s="297" t="s">
        <v>41</v>
      </c>
      <c r="AG3" s="297"/>
      <c r="AH3" s="297"/>
      <c r="AI3" s="280" t="str">
        <f>IF(Z3="","",IF(AV1=1,AP1-2,IF(AV1=7,AP1-1,AP1)))</f>
        <v/>
      </c>
      <c r="AJ3" s="280"/>
      <c r="AK3" s="280"/>
      <c r="AL3" s="280"/>
      <c r="AM3" s="280"/>
      <c r="AN3" s="397"/>
      <c r="AP3" s="112" t="s">
        <v>169</v>
      </c>
    </row>
    <row r="4" spans="1:59" ht="20.25" customHeight="1">
      <c r="A4" s="398" t="s">
        <v>40</v>
      </c>
      <c r="B4" s="398"/>
      <c r="C4" s="398"/>
      <c r="D4" s="398"/>
      <c r="E4" s="398"/>
      <c r="F4" s="398"/>
      <c r="G4" s="398"/>
      <c r="H4" s="398"/>
      <c r="I4" s="398"/>
      <c r="J4" s="398"/>
      <c r="K4" s="398"/>
      <c r="L4" s="398"/>
      <c r="M4" s="398"/>
      <c r="N4" s="398"/>
      <c r="O4" s="398"/>
      <c r="P4" s="398"/>
      <c r="U4" s="20" t="s">
        <v>28</v>
      </c>
      <c r="V4" s="21"/>
      <c r="W4" s="21"/>
      <c r="X4" s="21"/>
      <c r="Y4" s="116"/>
      <c r="Z4" s="399">
        <f>御社Data!B3</f>
        <v>0</v>
      </c>
      <c r="AA4" s="399"/>
      <c r="AB4" s="399"/>
      <c r="AC4" s="399"/>
      <c r="AD4" s="399"/>
      <c r="AE4" s="399"/>
      <c r="AF4" s="204"/>
      <c r="AG4" s="204"/>
      <c r="AH4" s="204"/>
      <c r="AI4" s="204"/>
      <c r="AJ4" s="204"/>
      <c r="AK4" s="204"/>
      <c r="AL4" s="204"/>
      <c r="AM4" s="204"/>
      <c r="AN4" s="205"/>
      <c r="AP4" s="400" t="s">
        <v>205</v>
      </c>
      <c r="AQ4" s="401"/>
      <c r="AR4" s="401"/>
      <c r="AS4" s="401"/>
      <c r="AT4" s="401"/>
      <c r="AU4" s="401"/>
      <c r="AV4" s="401"/>
      <c r="AW4" s="401"/>
      <c r="AX4" s="401"/>
      <c r="AY4" s="401"/>
      <c r="AZ4" s="401"/>
      <c r="BA4" s="401"/>
      <c r="BB4" s="401"/>
      <c r="BC4" s="401"/>
      <c r="BD4" s="401"/>
      <c r="BE4" s="401"/>
      <c r="BF4" s="401"/>
      <c r="BG4" s="402"/>
    </row>
    <row r="5" spans="1:59" ht="20.25" customHeight="1">
      <c r="A5" s="117"/>
      <c r="B5" s="118"/>
      <c r="C5" s="265"/>
      <c r="D5" s="265"/>
      <c r="E5" s="265"/>
      <c r="F5" s="265"/>
      <c r="G5" s="265"/>
      <c r="H5" s="265"/>
      <c r="I5" s="265"/>
      <c r="J5" s="265"/>
      <c r="K5" s="265"/>
      <c r="L5" s="265"/>
      <c r="M5" s="265"/>
      <c r="N5" s="265"/>
      <c r="O5" s="265"/>
      <c r="P5" s="265"/>
      <c r="Q5" s="112" t="s">
        <v>0</v>
      </c>
      <c r="U5" s="20" t="s">
        <v>31</v>
      </c>
      <c r="V5" s="21"/>
      <c r="W5" s="21"/>
      <c r="X5" s="21"/>
      <c r="Y5" s="116"/>
      <c r="Z5" s="393">
        <f>御社Data!B4</f>
        <v>0</v>
      </c>
      <c r="AA5" s="393"/>
      <c r="AB5" s="393"/>
      <c r="AC5" s="393"/>
      <c r="AD5" s="393"/>
      <c r="AE5" s="393"/>
      <c r="AF5" s="393"/>
      <c r="AG5" s="393"/>
      <c r="AH5" s="393"/>
      <c r="AI5" s="393"/>
      <c r="AJ5" s="393"/>
      <c r="AK5" s="393"/>
      <c r="AL5" s="393"/>
      <c r="AM5" s="393"/>
      <c r="AN5" s="394"/>
      <c r="AP5" s="365"/>
      <c r="AQ5" s="366"/>
      <c r="AR5" s="366"/>
      <c r="AS5" s="366"/>
      <c r="AT5" s="366"/>
      <c r="AU5" s="366"/>
      <c r="AV5" s="366"/>
      <c r="AW5" s="366"/>
      <c r="AX5" s="366"/>
      <c r="AY5" s="366"/>
      <c r="AZ5" s="366"/>
      <c r="BA5" s="366"/>
      <c r="BB5" s="366"/>
      <c r="BC5" s="366"/>
      <c r="BD5" s="366"/>
      <c r="BE5" s="366"/>
      <c r="BF5" s="366"/>
      <c r="BG5" s="367"/>
    </row>
    <row r="6" spans="1:59" ht="20.25" customHeight="1">
      <c r="B6" s="119" t="s">
        <v>32</v>
      </c>
      <c r="C6" s="119"/>
      <c r="D6" s="119"/>
      <c r="E6" s="119"/>
      <c r="F6" s="119"/>
      <c r="G6" s="120"/>
      <c r="H6" s="120"/>
      <c r="I6" s="120"/>
      <c r="J6" s="28" t="s">
        <v>42</v>
      </c>
      <c r="K6" s="395"/>
      <c r="L6" s="395"/>
      <c r="M6" s="395"/>
      <c r="N6" s="395"/>
      <c r="O6" s="395"/>
      <c r="P6" s="395"/>
      <c r="Q6" s="395"/>
      <c r="R6" s="395"/>
      <c r="U6" s="20" t="s">
        <v>30</v>
      </c>
      <c r="V6" s="21"/>
      <c r="W6" s="21"/>
      <c r="X6" s="21"/>
      <c r="Y6" s="116"/>
      <c r="Z6" s="393">
        <f>御社Data!B5</f>
        <v>0</v>
      </c>
      <c r="AA6" s="393"/>
      <c r="AB6" s="393"/>
      <c r="AC6" s="393"/>
      <c r="AD6" s="393"/>
      <c r="AE6" s="393"/>
      <c r="AF6" s="393"/>
      <c r="AG6" s="393"/>
      <c r="AH6" s="393"/>
      <c r="AI6" s="393"/>
      <c r="AJ6" s="393"/>
      <c r="AK6" s="393"/>
      <c r="AL6" s="393"/>
      <c r="AM6" s="393"/>
      <c r="AN6" s="394"/>
      <c r="AP6" s="365"/>
      <c r="AQ6" s="366"/>
      <c r="AR6" s="366"/>
      <c r="AS6" s="366"/>
      <c r="AT6" s="366"/>
      <c r="AU6" s="366"/>
      <c r="AV6" s="366"/>
      <c r="AW6" s="366"/>
      <c r="AX6" s="366"/>
      <c r="AY6" s="366"/>
      <c r="AZ6" s="366"/>
      <c r="BA6" s="366"/>
      <c r="BB6" s="366"/>
      <c r="BC6" s="366"/>
      <c r="BD6" s="366"/>
      <c r="BE6" s="366"/>
      <c r="BF6" s="366"/>
      <c r="BG6" s="367"/>
    </row>
    <row r="7" spans="1:59" ht="20.25" customHeight="1">
      <c r="A7" s="121"/>
      <c r="B7" s="118"/>
      <c r="C7" s="122"/>
      <c r="D7" s="122"/>
      <c r="E7" s="122"/>
      <c r="F7" s="122"/>
      <c r="G7" s="122"/>
      <c r="H7" s="118"/>
      <c r="I7" s="31"/>
      <c r="J7" s="32" t="s">
        <v>43</v>
      </c>
      <c r="K7" s="270" t="str">
        <f>IF(C5="","",C5)</f>
        <v/>
      </c>
      <c r="L7" s="271"/>
      <c r="M7" s="271"/>
      <c r="N7" s="271"/>
      <c r="O7" s="271"/>
      <c r="P7" s="271"/>
      <c r="Q7" s="271"/>
      <c r="R7" s="271"/>
      <c r="S7" s="271"/>
      <c r="U7" s="20" t="s">
        <v>29</v>
      </c>
      <c r="V7" s="21"/>
      <c r="W7" s="21"/>
      <c r="X7" s="21"/>
      <c r="Y7" s="116"/>
      <c r="Z7" s="185" t="s">
        <v>26</v>
      </c>
      <c r="AA7" s="123"/>
      <c r="AB7" s="383">
        <f>御社Data!B6</f>
        <v>0</v>
      </c>
      <c r="AC7" s="383"/>
      <c r="AD7" s="383"/>
      <c r="AE7" s="383"/>
      <c r="AF7" s="383"/>
      <c r="AG7" s="184" t="s">
        <v>27</v>
      </c>
      <c r="AH7" s="384">
        <f>御社Data!B7</f>
        <v>0</v>
      </c>
      <c r="AI7" s="384"/>
      <c r="AJ7" s="384"/>
      <c r="AK7" s="384"/>
      <c r="AL7" s="384"/>
      <c r="AM7" s="384"/>
      <c r="AN7" s="385"/>
      <c r="AP7" s="365"/>
      <c r="AQ7" s="366"/>
      <c r="AR7" s="366"/>
      <c r="AS7" s="366"/>
      <c r="AT7" s="366"/>
      <c r="AU7" s="366"/>
      <c r="AV7" s="366"/>
      <c r="AW7" s="366"/>
      <c r="AX7" s="366"/>
      <c r="AY7" s="366"/>
      <c r="AZ7" s="366"/>
      <c r="BA7" s="366"/>
      <c r="BB7" s="366"/>
      <c r="BC7" s="366"/>
      <c r="BD7" s="366"/>
      <c r="BE7" s="366"/>
      <c r="BF7" s="366"/>
      <c r="BG7" s="367"/>
    </row>
    <row r="8" spans="1:59" ht="20.25" customHeight="1">
      <c r="A8" s="117"/>
      <c r="B8" s="118"/>
      <c r="C8" s="386"/>
      <c r="D8" s="386"/>
      <c r="E8" s="386"/>
      <c r="F8" s="386"/>
      <c r="H8" s="118"/>
      <c r="I8" s="35"/>
      <c r="J8" s="32" t="s">
        <v>44</v>
      </c>
      <c r="K8" s="270" t="str">
        <f>IF(H5="","",H5)</f>
        <v/>
      </c>
      <c r="L8" s="271"/>
      <c r="M8" s="271"/>
      <c r="N8" s="271"/>
      <c r="O8" s="271"/>
      <c r="P8" s="271"/>
      <c r="Q8" s="271"/>
      <c r="R8" s="271"/>
      <c r="S8" s="271"/>
      <c r="U8" s="36" t="s">
        <v>33</v>
      </c>
      <c r="V8" s="22"/>
      <c r="W8" s="22"/>
      <c r="X8" s="22"/>
      <c r="Y8" s="116"/>
      <c r="Z8" s="387">
        <f>御社Data!B9</f>
        <v>0</v>
      </c>
      <c r="AA8" s="388"/>
      <c r="AB8" s="388"/>
      <c r="AC8" s="388"/>
      <c r="AD8" s="389"/>
      <c r="AE8" s="387">
        <f>御社Data!B10</f>
        <v>0</v>
      </c>
      <c r="AF8" s="388"/>
      <c r="AG8" s="388"/>
      <c r="AH8" s="388"/>
      <c r="AI8" s="389"/>
      <c r="AJ8" s="206">
        <f>御社Data!B11</f>
        <v>0</v>
      </c>
      <c r="AK8" s="390">
        <f>御社Data!B12</f>
        <v>0</v>
      </c>
      <c r="AL8" s="391"/>
      <c r="AM8" s="391"/>
      <c r="AN8" s="392"/>
      <c r="AP8" s="365"/>
      <c r="AQ8" s="366"/>
      <c r="AR8" s="366"/>
      <c r="AS8" s="366"/>
      <c r="AT8" s="366"/>
      <c r="AU8" s="366"/>
      <c r="AV8" s="366"/>
      <c r="AW8" s="366"/>
      <c r="AX8" s="366"/>
      <c r="AY8" s="366"/>
      <c r="AZ8" s="366"/>
      <c r="BA8" s="366"/>
      <c r="BB8" s="366"/>
      <c r="BC8" s="366"/>
      <c r="BD8" s="366"/>
      <c r="BE8" s="366"/>
      <c r="BF8" s="366"/>
      <c r="BG8" s="367"/>
    </row>
    <row r="9" spans="1:59" ht="20.25" customHeight="1">
      <c r="A9" s="121"/>
      <c r="B9" s="118"/>
      <c r="C9" s="122"/>
      <c r="D9" s="122"/>
      <c r="E9" s="122"/>
      <c r="F9" s="122"/>
      <c r="G9" s="122"/>
      <c r="H9" s="118"/>
      <c r="I9" s="31"/>
      <c r="J9" s="32" t="s">
        <v>45</v>
      </c>
      <c r="K9" s="270" t="str">
        <f>IF(G22="","",G22)</f>
        <v/>
      </c>
      <c r="L9" s="271"/>
      <c r="M9" s="271"/>
      <c r="N9" s="271"/>
      <c r="O9" s="271"/>
      <c r="P9" s="271"/>
      <c r="Q9" s="271"/>
      <c r="R9" s="271"/>
      <c r="S9" s="271"/>
      <c r="T9" s="124"/>
      <c r="U9" s="38"/>
      <c r="V9" s="39"/>
      <c r="W9" s="39"/>
      <c r="X9" s="39"/>
      <c r="Y9" s="125"/>
      <c r="Z9" s="377">
        <f>御社Data!B13</f>
        <v>0</v>
      </c>
      <c r="AA9" s="378"/>
      <c r="AB9" s="378"/>
      <c r="AC9" s="378"/>
      <c r="AD9" s="378"/>
      <c r="AE9" s="378"/>
      <c r="AF9" s="378"/>
      <c r="AG9" s="378"/>
      <c r="AH9" s="378"/>
      <c r="AI9" s="378"/>
      <c r="AJ9" s="378"/>
      <c r="AK9" s="378"/>
      <c r="AL9" s="378"/>
      <c r="AM9" s="378"/>
      <c r="AN9" s="379"/>
      <c r="AP9" s="365"/>
      <c r="AQ9" s="366"/>
      <c r="AR9" s="366"/>
      <c r="AS9" s="366"/>
      <c r="AT9" s="366"/>
      <c r="AU9" s="366"/>
      <c r="AV9" s="366"/>
      <c r="AW9" s="366"/>
      <c r="AX9" s="366"/>
      <c r="AY9" s="366"/>
      <c r="AZ9" s="366"/>
      <c r="BA9" s="366"/>
      <c r="BB9" s="366"/>
      <c r="BC9" s="366"/>
      <c r="BD9" s="366"/>
      <c r="BE9" s="366"/>
      <c r="BF9" s="366"/>
      <c r="BG9" s="367"/>
    </row>
    <row r="10" spans="1:59" ht="20.25" customHeight="1" thickBot="1">
      <c r="A10" s="117"/>
      <c r="B10" s="118"/>
      <c r="C10" s="126"/>
      <c r="D10" s="126"/>
      <c r="E10" s="126"/>
      <c r="F10" s="126"/>
      <c r="G10" s="127"/>
      <c r="H10" s="127"/>
      <c r="I10" s="127"/>
      <c r="J10" s="127"/>
      <c r="K10" s="127"/>
      <c r="L10" s="127"/>
      <c r="M10" s="128"/>
      <c r="N10" s="128"/>
      <c r="O10" s="124"/>
      <c r="P10" s="124"/>
      <c r="Q10" s="124"/>
      <c r="R10" s="124"/>
      <c r="S10" s="124"/>
      <c r="T10" s="124"/>
      <c r="U10" s="116"/>
      <c r="V10" s="116"/>
      <c r="W10" s="116"/>
      <c r="X10" s="116"/>
      <c r="Y10" s="116"/>
      <c r="Z10" s="129"/>
      <c r="AA10" s="129"/>
      <c r="AB10" s="129"/>
      <c r="AC10" s="129"/>
      <c r="AD10" s="129"/>
      <c r="AE10" s="129"/>
      <c r="AF10" s="129"/>
      <c r="AG10" s="129"/>
      <c r="AH10" s="129"/>
      <c r="AI10" s="129"/>
      <c r="AJ10" s="129"/>
      <c r="AK10" s="129"/>
      <c r="AL10" s="129"/>
      <c r="AM10" s="129"/>
      <c r="AN10" s="129"/>
      <c r="AP10" s="365"/>
      <c r="AQ10" s="366"/>
      <c r="AR10" s="366"/>
      <c r="AS10" s="366"/>
      <c r="AT10" s="366"/>
      <c r="AU10" s="366"/>
      <c r="AV10" s="366"/>
      <c r="AW10" s="366"/>
      <c r="AX10" s="366"/>
      <c r="AY10" s="366"/>
      <c r="AZ10" s="366"/>
      <c r="BA10" s="366"/>
      <c r="BB10" s="366"/>
      <c r="BC10" s="366"/>
      <c r="BD10" s="366"/>
      <c r="BE10" s="366"/>
      <c r="BF10" s="366"/>
      <c r="BG10" s="367"/>
    </row>
    <row r="11" spans="1:59" ht="20.25" customHeight="1" thickTop="1" thickBot="1">
      <c r="A11" s="130" t="s">
        <v>12</v>
      </c>
      <c r="B11" s="131"/>
      <c r="C11" s="131"/>
      <c r="D11" s="131"/>
      <c r="E11" s="131"/>
      <c r="F11" s="131"/>
      <c r="G11" s="380">
        <f>S19</f>
        <v>0</v>
      </c>
      <c r="H11" s="381"/>
      <c r="I11" s="381"/>
      <c r="J11" s="381"/>
      <c r="K11" s="381"/>
      <c r="L11" s="382"/>
      <c r="M11" s="132"/>
      <c r="N11" s="132"/>
      <c r="U11" s="116"/>
      <c r="V11" s="116"/>
      <c r="W11" s="116"/>
      <c r="X11" s="116"/>
      <c r="Y11" s="116"/>
      <c r="Z11" s="129"/>
      <c r="AA11" s="129"/>
      <c r="AB11" s="129"/>
      <c r="AC11" s="129"/>
      <c r="AD11" s="129"/>
      <c r="AE11" s="129"/>
      <c r="AF11" s="129"/>
      <c r="AG11" s="129"/>
      <c r="AH11" s="129"/>
      <c r="AI11" s="129"/>
      <c r="AJ11" s="129"/>
      <c r="AK11" s="129"/>
      <c r="AL11" s="129"/>
      <c r="AM11" s="129"/>
      <c r="AN11" s="129"/>
      <c r="AP11" s="365"/>
      <c r="AQ11" s="366"/>
      <c r="AR11" s="366"/>
      <c r="AS11" s="366"/>
      <c r="AT11" s="366"/>
      <c r="AU11" s="366"/>
      <c r="AV11" s="366"/>
      <c r="AW11" s="366"/>
      <c r="AX11" s="366"/>
      <c r="AY11" s="366"/>
      <c r="AZ11" s="366"/>
      <c r="BA11" s="366"/>
      <c r="BB11" s="366"/>
      <c r="BC11" s="366"/>
      <c r="BD11" s="366"/>
      <c r="BE11" s="366"/>
      <c r="BF11" s="366"/>
      <c r="BG11" s="367"/>
    </row>
    <row r="12" spans="1:59" ht="18.75" customHeight="1" thickTop="1">
      <c r="A12" s="133" t="s">
        <v>17</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5"/>
      <c r="Z12" s="135"/>
      <c r="AA12" s="135"/>
      <c r="AB12" s="135"/>
      <c r="AC12" s="135"/>
      <c r="AD12" s="135"/>
      <c r="AE12" s="135"/>
      <c r="AF12" s="135"/>
      <c r="AG12" s="135"/>
      <c r="AH12" s="135"/>
      <c r="AI12" s="135"/>
      <c r="AJ12" s="135"/>
      <c r="AK12" s="136"/>
      <c r="AL12" s="136"/>
      <c r="AM12" s="136"/>
      <c r="AN12" s="136"/>
      <c r="AP12" s="365"/>
      <c r="AQ12" s="366"/>
      <c r="AR12" s="366"/>
      <c r="AS12" s="366"/>
      <c r="AT12" s="366"/>
      <c r="AU12" s="366"/>
      <c r="AV12" s="366"/>
      <c r="AW12" s="366"/>
      <c r="AX12" s="366"/>
      <c r="AY12" s="366"/>
      <c r="AZ12" s="366"/>
      <c r="BA12" s="366"/>
      <c r="BB12" s="366"/>
      <c r="BC12" s="366"/>
      <c r="BD12" s="366"/>
      <c r="BE12" s="366"/>
      <c r="BF12" s="366"/>
      <c r="BG12" s="367"/>
    </row>
    <row r="13" spans="1:59" ht="18.75" customHeight="1">
      <c r="A13" s="373" t="s">
        <v>3</v>
      </c>
      <c r="B13" s="374"/>
      <c r="C13" s="374"/>
      <c r="D13" s="374"/>
      <c r="E13" s="374"/>
      <c r="F13" s="374"/>
      <c r="G13" s="374" t="s">
        <v>104</v>
      </c>
      <c r="H13" s="374"/>
      <c r="I13" s="374"/>
      <c r="J13" s="374"/>
      <c r="K13" s="374"/>
      <c r="L13" s="374"/>
      <c r="M13" s="375" t="s">
        <v>4</v>
      </c>
      <c r="N13" s="332"/>
      <c r="O13" s="332"/>
      <c r="P13" s="332"/>
      <c r="Q13" s="332"/>
      <c r="R13" s="376"/>
      <c r="S13" s="374" t="s">
        <v>11</v>
      </c>
      <c r="T13" s="374"/>
      <c r="U13" s="374"/>
      <c r="V13" s="374"/>
      <c r="W13" s="374"/>
      <c r="X13" s="374"/>
      <c r="Y13" s="375" t="s">
        <v>5</v>
      </c>
      <c r="Z13" s="332"/>
      <c r="AA13" s="332"/>
      <c r="AB13" s="332"/>
      <c r="AC13" s="332"/>
      <c r="AD13" s="332"/>
      <c r="AE13" s="332"/>
      <c r="AF13" s="332"/>
      <c r="AG13" s="332"/>
      <c r="AH13" s="332"/>
      <c r="AI13" s="332"/>
      <c r="AJ13" s="332"/>
      <c r="AK13" s="332"/>
      <c r="AL13" s="332"/>
      <c r="AM13" s="332"/>
      <c r="AN13" s="333"/>
      <c r="AO13" s="137"/>
      <c r="AP13" s="365"/>
      <c r="AQ13" s="366"/>
      <c r="AR13" s="366"/>
      <c r="AS13" s="366"/>
      <c r="AT13" s="366"/>
      <c r="AU13" s="366"/>
      <c r="AV13" s="366"/>
      <c r="AW13" s="366"/>
      <c r="AX13" s="366"/>
      <c r="AY13" s="366"/>
      <c r="AZ13" s="366"/>
      <c r="BA13" s="366"/>
      <c r="BB13" s="366"/>
      <c r="BC13" s="366"/>
      <c r="BD13" s="366"/>
      <c r="BE13" s="366"/>
      <c r="BF13" s="366"/>
      <c r="BG13" s="367"/>
    </row>
    <row r="14" spans="1:59" ht="18.75" customHeight="1">
      <c r="A14" s="368" t="s">
        <v>6</v>
      </c>
      <c r="B14" s="369"/>
      <c r="C14" s="369"/>
      <c r="D14" s="369"/>
      <c r="E14" s="369"/>
      <c r="F14" s="369"/>
      <c r="G14" s="358"/>
      <c r="H14" s="358"/>
      <c r="I14" s="358"/>
      <c r="J14" s="358"/>
      <c r="K14" s="358"/>
      <c r="L14" s="358"/>
      <c r="M14" s="370">
        <f>ROUNDDOWN(G14*10%,0)</f>
        <v>0</v>
      </c>
      <c r="N14" s="371"/>
      <c r="O14" s="371"/>
      <c r="P14" s="371"/>
      <c r="Q14" s="371"/>
      <c r="R14" s="372"/>
      <c r="S14" s="228">
        <f>G14+M14</f>
        <v>0</v>
      </c>
      <c r="T14" s="228"/>
      <c r="U14" s="228"/>
      <c r="V14" s="228"/>
      <c r="W14" s="228"/>
      <c r="X14" s="228"/>
      <c r="Y14" s="362"/>
      <c r="Z14" s="363"/>
      <c r="AA14" s="363"/>
      <c r="AB14" s="363"/>
      <c r="AC14" s="363"/>
      <c r="AD14" s="363"/>
      <c r="AE14" s="363"/>
      <c r="AF14" s="363"/>
      <c r="AG14" s="363"/>
      <c r="AH14" s="363"/>
      <c r="AI14" s="363"/>
      <c r="AJ14" s="363"/>
      <c r="AK14" s="363"/>
      <c r="AL14" s="363"/>
      <c r="AM14" s="363"/>
      <c r="AN14" s="364"/>
      <c r="AP14" s="365"/>
      <c r="AQ14" s="366"/>
      <c r="AR14" s="366"/>
      <c r="AS14" s="366"/>
      <c r="AT14" s="366"/>
      <c r="AU14" s="366"/>
      <c r="AV14" s="366"/>
      <c r="AW14" s="366"/>
      <c r="AX14" s="366"/>
      <c r="AY14" s="366"/>
      <c r="AZ14" s="366"/>
      <c r="BA14" s="366"/>
      <c r="BB14" s="366"/>
      <c r="BC14" s="366"/>
      <c r="BD14" s="366"/>
      <c r="BE14" s="366"/>
      <c r="BF14" s="366"/>
      <c r="BG14" s="367"/>
    </row>
    <row r="15" spans="1:59" ht="18.75" customHeight="1">
      <c r="A15" s="368" t="s">
        <v>7</v>
      </c>
      <c r="B15" s="369"/>
      <c r="C15" s="369"/>
      <c r="D15" s="369"/>
      <c r="E15" s="369"/>
      <c r="F15" s="369"/>
      <c r="G15" s="358"/>
      <c r="H15" s="358"/>
      <c r="I15" s="358"/>
      <c r="J15" s="358"/>
      <c r="K15" s="358"/>
      <c r="L15" s="358"/>
      <c r="M15" s="370">
        <f>ROUNDDOWN(G15*8%,0)</f>
        <v>0</v>
      </c>
      <c r="N15" s="371"/>
      <c r="O15" s="371"/>
      <c r="P15" s="371"/>
      <c r="Q15" s="371"/>
      <c r="R15" s="372"/>
      <c r="S15" s="228">
        <f>ROUNDDOWN(G15*(1+8%),0)</f>
        <v>0</v>
      </c>
      <c r="T15" s="228"/>
      <c r="U15" s="228"/>
      <c r="V15" s="228"/>
      <c r="W15" s="228"/>
      <c r="X15" s="228"/>
      <c r="Y15" s="362"/>
      <c r="Z15" s="363"/>
      <c r="AA15" s="363"/>
      <c r="AB15" s="363"/>
      <c r="AC15" s="363"/>
      <c r="AD15" s="363"/>
      <c r="AE15" s="363"/>
      <c r="AF15" s="363"/>
      <c r="AG15" s="363"/>
      <c r="AH15" s="363"/>
      <c r="AI15" s="363"/>
      <c r="AJ15" s="363"/>
      <c r="AK15" s="363"/>
      <c r="AL15" s="363"/>
      <c r="AM15" s="363"/>
      <c r="AN15" s="364"/>
      <c r="AP15" s="365"/>
      <c r="AQ15" s="366"/>
      <c r="AR15" s="366"/>
      <c r="AS15" s="366"/>
      <c r="AT15" s="366"/>
      <c r="AU15" s="366"/>
      <c r="AV15" s="366"/>
      <c r="AW15" s="366"/>
      <c r="AX15" s="366"/>
      <c r="AY15" s="366"/>
      <c r="AZ15" s="366"/>
      <c r="BA15" s="366"/>
      <c r="BB15" s="366"/>
      <c r="BC15" s="366"/>
      <c r="BD15" s="366"/>
      <c r="BE15" s="366"/>
      <c r="BF15" s="366"/>
      <c r="BG15" s="367"/>
    </row>
    <row r="16" spans="1:59" ht="18.75" customHeight="1">
      <c r="A16" s="368" t="s">
        <v>8</v>
      </c>
      <c r="B16" s="369"/>
      <c r="C16" s="369"/>
      <c r="D16" s="369"/>
      <c r="E16" s="369"/>
      <c r="F16" s="369"/>
      <c r="G16" s="358"/>
      <c r="H16" s="358"/>
      <c r="I16" s="358"/>
      <c r="J16" s="358"/>
      <c r="K16" s="358"/>
      <c r="L16" s="358"/>
      <c r="M16" s="370">
        <f>ROUNDDOWN(G16*8%,0)</f>
        <v>0</v>
      </c>
      <c r="N16" s="371"/>
      <c r="O16" s="371"/>
      <c r="P16" s="371"/>
      <c r="Q16" s="371"/>
      <c r="R16" s="372"/>
      <c r="S16" s="228">
        <f>ROUNDDOWN(G16*(1+8%),0)</f>
        <v>0</v>
      </c>
      <c r="T16" s="228"/>
      <c r="U16" s="228"/>
      <c r="V16" s="228"/>
      <c r="W16" s="228"/>
      <c r="X16" s="228"/>
      <c r="Y16" s="362"/>
      <c r="Z16" s="363"/>
      <c r="AA16" s="363"/>
      <c r="AB16" s="363"/>
      <c r="AC16" s="363"/>
      <c r="AD16" s="363"/>
      <c r="AE16" s="363"/>
      <c r="AF16" s="363"/>
      <c r="AG16" s="363"/>
      <c r="AH16" s="363"/>
      <c r="AI16" s="363"/>
      <c r="AJ16" s="363"/>
      <c r="AK16" s="363"/>
      <c r="AL16" s="363"/>
      <c r="AM16" s="363"/>
      <c r="AN16" s="364"/>
      <c r="AP16" s="365"/>
      <c r="AQ16" s="366"/>
      <c r="AR16" s="366"/>
      <c r="AS16" s="366"/>
      <c r="AT16" s="366"/>
      <c r="AU16" s="366"/>
      <c r="AV16" s="366"/>
      <c r="AW16" s="366"/>
      <c r="AX16" s="366"/>
      <c r="AY16" s="366"/>
      <c r="AZ16" s="366"/>
      <c r="BA16" s="366"/>
      <c r="BB16" s="366"/>
      <c r="BC16" s="366"/>
      <c r="BD16" s="366"/>
      <c r="BE16" s="366"/>
      <c r="BF16" s="366"/>
      <c r="BG16" s="367"/>
    </row>
    <row r="17" spans="1:62" ht="18.75" customHeight="1">
      <c r="A17" s="355" t="s">
        <v>9</v>
      </c>
      <c r="B17" s="356"/>
      <c r="C17" s="356"/>
      <c r="D17" s="356"/>
      <c r="E17" s="356"/>
      <c r="F17" s="357"/>
      <c r="G17" s="358"/>
      <c r="H17" s="358"/>
      <c r="I17" s="358"/>
      <c r="J17" s="358"/>
      <c r="K17" s="358"/>
      <c r="L17" s="358"/>
      <c r="M17" s="359"/>
      <c r="N17" s="360"/>
      <c r="O17" s="360"/>
      <c r="P17" s="360"/>
      <c r="Q17" s="360"/>
      <c r="R17" s="361"/>
      <c r="S17" s="228">
        <f>G17</f>
        <v>0</v>
      </c>
      <c r="T17" s="228"/>
      <c r="U17" s="228"/>
      <c r="V17" s="228"/>
      <c r="W17" s="228"/>
      <c r="X17" s="228"/>
      <c r="Y17" s="362"/>
      <c r="Z17" s="363"/>
      <c r="AA17" s="363"/>
      <c r="AB17" s="363"/>
      <c r="AC17" s="363"/>
      <c r="AD17" s="363"/>
      <c r="AE17" s="363"/>
      <c r="AF17" s="363"/>
      <c r="AG17" s="363"/>
      <c r="AH17" s="363"/>
      <c r="AI17" s="363"/>
      <c r="AJ17" s="363"/>
      <c r="AK17" s="363"/>
      <c r="AL17" s="363"/>
      <c r="AM17" s="363"/>
      <c r="AN17" s="364"/>
      <c r="AP17" s="365"/>
      <c r="AQ17" s="366"/>
      <c r="AR17" s="366"/>
      <c r="AS17" s="366"/>
      <c r="AT17" s="366"/>
      <c r="AU17" s="366"/>
      <c r="AV17" s="366"/>
      <c r="AW17" s="366"/>
      <c r="AX17" s="366"/>
      <c r="AY17" s="366"/>
      <c r="AZ17" s="366"/>
      <c r="BA17" s="366"/>
      <c r="BB17" s="366"/>
      <c r="BC17" s="366"/>
      <c r="BD17" s="366"/>
      <c r="BE17" s="366"/>
      <c r="BF17" s="366"/>
      <c r="BG17" s="367"/>
      <c r="BH17" s="186"/>
    </row>
    <row r="18" spans="1:62" ht="18.75" customHeight="1">
      <c r="A18" s="343" t="s">
        <v>10</v>
      </c>
      <c r="B18" s="344"/>
      <c r="C18" s="344"/>
      <c r="D18" s="344"/>
      <c r="E18" s="344"/>
      <c r="F18" s="345"/>
      <c r="G18" s="346"/>
      <c r="H18" s="346"/>
      <c r="I18" s="346"/>
      <c r="J18" s="346"/>
      <c r="K18" s="346"/>
      <c r="L18" s="346"/>
      <c r="M18" s="347"/>
      <c r="N18" s="348"/>
      <c r="O18" s="348"/>
      <c r="P18" s="348"/>
      <c r="Q18" s="348"/>
      <c r="R18" s="348"/>
      <c r="S18" s="233">
        <f>G18</f>
        <v>0</v>
      </c>
      <c r="T18" s="233"/>
      <c r="U18" s="233"/>
      <c r="V18" s="233"/>
      <c r="W18" s="233"/>
      <c r="X18" s="233"/>
      <c r="Y18" s="349"/>
      <c r="Z18" s="350"/>
      <c r="AA18" s="350"/>
      <c r="AB18" s="350"/>
      <c r="AC18" s="350"/>
      <c r="AD18" s="350"/>
      <c r="AE18" s="350"/>
      <c r="AF18" s="350"/>
      <c r="AG18" s="350"/>
      <c r="AH18" s="350"/>
      <c r="AI18" s="350"/>
      <c r="AJ18" s="350"/>
      <c r="AK18" s="350"/>
      <c r="AL18" s="350"/>
      <c r="AM18" s="350"/>
      <c r="AN18" s="351"/>
      <c r="AP18" s="352"/>
      <c r="AQ18" s="353"/>
      <c r="AR18" s="353"/>
      <c r="AS18" s="353"/>
      <c r="AT18" s="353"/>
      <c r="AU18" s="353"/>
      <c r="AV18" s="353"/>
      <c r="AW18" s="353"/>
      <c r="AX18" s="353"/>
      <c r="AY18" s="353"/>
      <c r="AZ18" s="353"/>
      <c r="BA18" s="353"/>
      <c r="BB18" s="353"/>
      <c r="BC18" s="353"/>
      <c r="BD18" s="353"/>
      <c r="BE18" s="353"/>
      <c r="BF18" s="353"/>
      <c r="BG18" s="354"/>
    </row>
    <row r="19" spans="1:62" ht="18.75" customHeight="1">
      <c r="G19" s="334">
        <f>SUM(G14:L18)</f>
        <v>0</v>
      </c>
      <c r="H19" s="335"/>
      <c r="I19" s="335"/>
      <c r="J19" s="335"/>
      <c r="K19" s="335"/>
      <c r="L19" s="335"/>
      <c r="M19" s="336">
        <f>SUM(M14:R18)</f>
        <v>0</v>
      </c>
      <c r="N19" s="337"/>
      <c r="O19" s="337"/>
      <c r="P19" s="337"/>
      <c r="Q19" s="337"/>
      <c r="R19" s="338"/>
      <c r="S19" s="339">
        <f>SUM(S14:X18)</f>
        <v>0</v>
      </c>
      <c r="T19" s="335"/>
      <c r="U19" s="335"/>
      <c r="V19" s="335"/>
      <c r="W19" s="335"/>
      <c r="X19" s="335"/>
      <c r="AE19" s="114"/>
      <c r="AF19" s="114"/>
      <c r="AG19" s="192"/>
      <c r="AH19" s="114"/>
      <c r="AI19" s="114"/>
      <c r="AJ19" s="132"/>
    </row>
    <row r="20" spans="1:62" s="186" customFormat="1" ht="10.5" customHeight="1">
      <c r="G20" s="138"/>
      <c r="M20" s="138"/>
      <c r="S20" s="138"/>
      <c r="T20" s="138"/>
      <c r="U20" s="138"/>
      <c r="V20" s="138"/>
      <c r="W20" s="138"/>
      <c r="X20" s="138"/>
      <c r="BH20" s="139"/>
    </row>
    <row r="21" spans="1:62" ht="20.25" customHeight="1" thickBot="1">
      <c r="A21" s="140" t="s">
        <v>60</v>
      </c>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P21" s="139" t="s">
        <v>61</v>
      </c>
      <c r="AQ21" s="139"/>
      <c r="AR21" s="139"/>
      <c r="AS21" s="139"/>
      <c r="AT21" s="139"/>
      <c r="AU21" s="139"/>
      <c r="AV21" s="139"/>
      <c r="AW21" s="139"/>
      <c r="AX21" s="139"/>
      <c r="AY21" s="139"/>
      <c r="AZ21" s="139"/>
      <c r="BA21" s="139"/>
      <c r="BB21" s="139"/>
      <c r="BC21" s="139"/>
      <c r="BD21" s="139"/>
      <c r="BE21" s="139"/>
      <c r="BF21" s="139"/>
      <c r="BG21" s="139"/>
      <c r="BJ21" s="139"/>
    </row>
    <row r="22" spans="1:62" ht="20.25" customHeight="1" thickTop="1" thickBot="1">
      <c r="A22" s="141" t="s">
        <v>1</v>
      </c>
      <c r="B22" s="131"/>
      <c r="C22" s="131"/>
      <c r="D22" s="131"/>
      <c r="E22" s="131"/>
      <c r="F22" s="131"/>
      <c r="G22" s="340"/>
      <c r="H22" s="341"/>
      <c r="I22" s="341"/>
      <c r="J22" s="342"/>
      <c r="K22" s="142" t="s">
        <v>56</v>
      </c>
      <c r="L22" s="143"/>
      <c r="M22" s="143"/>
      <c r="N22" s="143"/>
      <c r="O22" s="143"/>
      <c r="P22" s="143"/>
      <c r="Q22" s="340"/>
      <c r="R22" s="341"/>
      <c r="S22" s="341"/>
      <c r="T22" s="342"/>
      <c r="U22" s="141" t="s">
        <v>57</v>
      </c>
      <c r="V22" s="131"/>
      <c r="W22" s="131"/>
      <c r="X22" s="131"/>
      <c r="Y22" s="131"/>
      <c r="Z22" s="131"/>
      <c r="AA22" s="329"/>
      <c r="AB22" s="330"/>
      <c r="AP22" s="112" t="s">
        <v>130</v>
      </c>
      <c r="AQ22" s="139"/>
      <c r="AR22" s="139"/>
      <c r="AS22" s="139"/>
      <c r="AT22" s="139"/>
      <c r="AU22" s="139"/>
      <c r="AV22" s="139"/>
      <c r="AW22" s="139"/>
      <c r="AX22" s="139"/>
      <c r="AY22" s="139"/>
      <c r="AZ22" s="139"/>
      <c r="BA22" s="139"/>
      <c r="BB22" s="139"/>
      <c r="BC22" s="139"/>
      <c r="BD22" s="139"/>
      <c r="BE22" s="139"/>
      <c r="BF22" s="139"/>
      <c r="BG22" s="139"/>
      <c r="BJ22" s="139"/>
    </row>
    <row r="23" spans="1:62" ht="7.5" customHeight="1" thickTop="1">
      <c r="A23" s="115"/>
      <c r="B23" s="115"/>
      <c r="C23" s="115"/>
      <c r="D23" s="115"/>
      <c r="E23" s="115"/>
      <c r="F23" s="115"/>
      <c r="G23" s="116"/>
      <c r="H23" s="144"/>
      <c r="I23" s="145"/>
      <c r="J23" s="145"/>
      <c r="K23" s="145"/>
      <c r="L23" s="145"/>
      <c r="M23" s="115"/>
      <c r="N23" s="115"/>
      <c r="O23" s="115"/>
      <c r="P23" s="115"/>
      <c r="Q23" s="115"/>
      <c r="R23" s="115"/>
      <c r="S23" s="146"/>
      <c r="T23" s="146"/>
      <c r="U23" s="116"/>
      <c r="V23" s="116"/>
      <c r="W23" s="116"/>
      <c r="X23" s="116"/>
      <c r="Y23" s="116"/>
      <c r="Z23" s="116"/>
      <c r="AA23" s="116"/>
      <c r="AB23" s="116"/>
      <c r="AC23" s="116"/>
      <c r="AD23" s="116"/>
      <c r="AE23" s="116"/>
      <c r="AF23" s="116"/>
      <c r="AG23" s="116"/>
      <c r="AH23" s="116"/>
      <c r="AI23" s="116"/>
      <c r="AJ23" s="116"/>
      <c r="AK23" s="116"/>
      <c r="AL23" s="116"/>
      <c r="AM23" s="116"/>
      <c r="AN23" s="116"/>
    </row>
    <row r="24" spans="1:62" ht="17.25" customHeight="1">
      <c r="A24" s="147" t="s">
        <v>58</v>
      </c>
      <c r="B24" s="148"/>
      <c r="C24" s="148"/>
      <c r="D24" s="148"/>
      <c r="E24" s="148"/>
      <c r="F24" s="148"/>
      <c r="G24" s="148"/>
      <c r="H24" s="148"/>
      <c r="I24" s="148"/>
      <c r="J24" s="148"/>
      <c r="K24" s="149"/>
      <c r="L24" s="331" t="s">
        <v>3</v>
      </c>
      <c r="M24" s="332"/>
      <c r="N24" s="332"/>
      <c r="O24" s="333"/>
      <c r="P24" s="325" t="s">
        <v>46</v>
      </c>
      <c r="Q24" s="325"/>
      <c r="R24" s="325"/>
      <c r="S24" s="325"/>
      <c r="T24" s="325"/>
      <c r="U24" s="325" t="s">
        <v>47</v>
      </c>
      <c r="V24" s="325"/>
      <c r="W24" s="325"/>
      <c r="X24" s="325"/>
      <c r="Y24" s="325"/>
      <c r="Z24" s="325" t="s">
        <v>48</v>
      </c>
      <c r="AA24" s="325"/>
      <c r="AB24" s="325"/>
      <c r="AC24" s="325"/>
      <c r="AD24" s="325"/>
      <c r="AE24" s="325" t="s">
        <v>49</v>
      </c>
      <c r="AF24" s="325"/>
      <c r="AG24" s="325"/>
      <c r="AH24" s="325"/>
      <c r="AI24" s="325"/>
      <c r="AJ24" s="325" t="s">
        <v>50</v>
      </c>
      <c r="AK24" s="325"/>
      <c r="AL24" s="325"/>
      <c r="AM24" s="325"/>
      <c r="AN24" s="325"/>
    </row>
    <row r="25" spans="1:62" ht="17.25" customHeight="1">
      <c r="A25" s="150" t="s">
        <v>13</v>
      </c>
      <c r="B25" s="151"/>
      <c r="C25" s="151"/>
      <c r="D25" s="151"/>
      <c r="E25" s="151"/>
      <c r="F25" s="151"/>
      <c r="G25" s="326"/>
      <c r="H25" s="327"/>
      <c r="I25" s="327"/>
      <c r="J25" s="327"/>
      <c r="K25" s="327"/>
      <c r="L25" s="322" t="s">
        <v>59</v>
      </c>
      <c r="M25" s="323"/>
      <c r="N25" s="323"/>
      <c r="O25" s="324"/>
      <c r="P25" s="314">
        <f>G28</f>
        <v>0</v>
      </c>
      <c r="Q25" s="314"/>
      <c r="R25" s="314"/>
      <c r="S25" s="314"/>
      <c r="T25" s="314"/>
      <c r="U25" s="328"/>
      <c r="V25" s="328"/>
      <c r="W25" s="328"/>
      <c r="X25" s="328"/>
      <c r="Y25" s="328"/>
      <c r="Z25" s="314">
        <f>IF(G22="",0,G19)</f>
        <v>0</v>
      </c>
      <c r="AA25" s="314"/>
      <c r="AB25" s="314"/>
      <c r="AC25" s="314"/>
      <c r="AD25" s="314"/>
      <c r="AE25" s="314">
        <f>SUM(U25:AD25)</f>
        <v>0</v>
      </c>
      <c r="AF25" s="314"/>
      <c r="AG25" s="314"/>
      <c r="AH25" s="314"/>
      <c r="AI25" s="314"/>
      <c r="AJ25" s="314">
        <f>P25-AE25</f>
        <v>0</v>
      </c>
      <c r="AK25" s="314"/>
      <c r="AL25" s="314"/>
      <c r="AM25" s="314"/>
      <c r="AN25" s="314"/>
    </row>
    <row r="26" spans="1:62" ht="17.25" customHeight="1">
      <c r="A26" s="150" t="s">
        <v>55</v>
      </c>
      <c r="B26" s="151"/>
      <c r="C26" s="151"/>
      <c r="D26" s="151"/>
      <c r="E26" s="151"/>
      <c r="F26" s="151"/>
      <c r="G26" s="315"/>
      <c r="H26" s="316"/>
      <c r="I26" s="316"/>
      <c r="J26" s="316"/>
      <c r="K26" s="316"/>
      <c r="L26" s="322" t="s">
        <v>51</v>
      </c>
      <c r="M26" s="323"/>
      <c r="N26" s="323"/>
      <c r="O26" s="324"/>
      <c r="P26" s="314">
        <f>ROUNDDOWN(P25*$AA$22,0)</f>
        <v>0</v>
      </c>
      <c r="Q26" s="314"/>
      <c r="R26" s="314"/>
      <c r="S26" s="314"/>
      <c r="T26" s="314"/>
      <c r="U26" s="314">
        <f>ROUNDDOWN(U25*$AA$22,0)</f>
        <v>0</v>
      </c>
      <c r="V26" s="314"/>
      <c r="W26" s="314"/>
      <c r="X26" s="314"/>
      <c r="Y26" s="314"/>
      <c r="Z26" s="314">
        <f>ROUNDDOWN(Z25*$AA$22,0)</f>
        <v>0</v>
      </c>
      <c r="AA26" s="314"/>
      <c r="AB26" s="314"/>
      <c r="AC26" s="314"/>
      <c r="AD26" s="314"/>
      <c r="AE26" s="314">
        <f>SUM(U26:AD26)</f>
        <v>0</v>
      </c>
      <c r="AF26" s="314"/>
      <c r="AG26" s="314"/>
      <c r="AH26" s="314"/>
      <c r="AI26" s="314"/>
      <c r="AJ26" s="314">
        <f>P26-AE26</f>
        <v>0</v>
      </c>
      <c r="AK26" s="314"/>
      <c r="AL26" s="314"/>
      <c r="AM26" s="314"/>
      <c r="AN26" s="314"/>
    </row>
    <row r="27" spans="1:62" ht="17.25" customHeight="1">
      <c r="A27" s="150" t="s">
        <v>14</v>
      </c>
      <c r="B27" s="151"/>
      <c r="C27" s="151"/>
      <c r="D27" s="151"/>
      <c r="E27" s="151"/>
      <c r="F27" s="151"/>
      <c r="G27" s="315"/>
      <c r="H27" s="316"/>
      <c r="I27" s="316"/>
      <c r="J27" s="316"/>
      <c r="K27" s="316"/>
      <c r="L27" s="317" t="s">
        <v>11</v>
      </c>
      <c r="M27" s="318"/>
      <c r="N27" s="318"/>
      <c r="O27" s="319"/>
      <c r="P27" s="320">
        <f>SUM(P25:T26)</f>
        <v>0</v>
      </c>
      <c r="Q27" s="320"/>
      <c r="R27" s="320"/>
      <c r="S27" s="320"/>
      <c r="T27" s="320"/>
      <c r="U27" s="320">
        <f>SUM(U25:Y26)</f>
        <v>0</v>
      </c>
      <c r="V27" s="320"/>
      <c r="W27" s="320"/>
      <c r="X27" s="320"/>
      <c r="Y27" s="320"/>
      <c r="Z27" s="320">
        <f>SUM(Z25:AD26)</f>
        <v>0</v>
      </c>
      <c r="AA27" s="320"/>
      <c r="AB27" s="320"/>
      <c r="AC27" s="320"/>
      <c r="AD27" s="320"/>
      <c r="AE27" s="320">
        <f>SUM(U27:AD27)</f>
        <v>0</v>
      </c>
      <c r="AF27" s="320"/>
      <c r="AG27" s="320"/>
      <c r="AH27" s="320"/>
      <c r="AI27" s="320"/>
      <c r="AJ27" s="321">
        <f>P27-AE27</f>
        <v>0</v>
      </c>
      <c r="AK27" s="321"/>
      <c r="AL27" s="321"/>
      <c r="AM27" s="321"/>
      <c r="AN27" s="321"/>
    </row>
    <row r="28" spans="1:62" ht="17.25" customHeight="1">
      <c r="A28" s="152" t="s">
        <v>15</v>
      </c>
      <c r="B28" s="153"/>
      <c r="C28" s="153"/>
      <c r="D28" s="153"/>
      <c r="E28" s="153"/>
      <c r="F28" s="153"/>
      <c r="G28" s="308">
        <f>SUM(G25:K27)</f>
        <v>0</v>
      </c>
      <c r="H28" s="309"/>
      <c r="I28" s="309"/>
      <c r="J28" s="309"/>
      <c r="K28" s="309"/>
      <c r="L28" s="310" t="s">
        <v>54</v>
      </c>
      <c r="M28" s="311"/>
      <c r="N28" s="311"/>
      <c r="O28" s="311"/>
      <c r="P28" s="311"/>
      <c r="Q28" s="311"/>
      <c r="R28" s="311"/>
      <c r="S28" s="311"/>
      <c r="T28" s="312"/>
      <c r="U28" s="313" t="str">
        <f>IFERROR(U27/$P27,"")</f>
        <v/>
      </c>
      <c r="V28" s="313"/>
      <c r="W28" s="313"/>
      <c r="X28" s="313"/>
      <c r="Y28" s="313"/>
      <c r="Z28" s="313" t="str">
        <f>IFERROR(Z27/$P27,"")</f>
        <v/>
      </c>
      <c r="AA28" s="313"/>
      <c r="AB28" s="313"/>
      <c r="AC28" s="313"/>
      <c r="AD28" s="313"/>
      <c r="AE28" s="313" t="str">
        <f>IFERROR(AE27/$P27,"")</f>
        <v/>
      </c>
      <c r="AF28" s="313"/>
      <c r="AG28" s="313"/>
      <c r="AH28" s="313"/>
      <c r="AI28" s="313"/>
    </row>
    <row r="29" spans="1:62" ht="6" customHeight="1"/>
    <row r="30" spans="1:62" ht="10.5" customHeight="1">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row>
    <row r="31" spans="1:62" ht="15" customHeight="1">
      <c r="A31" s="307" t="s">
        <v>208</v>
      </c>
      <c r="B31" s="307"/>
      <c r="C31" s="307"/>
      <c r="D31" s="307"/>
      <c r="E31" s="307"/>
      <c r="F31" s="307" t="s">
        <v>211</v>
      </c>
      <c r="G31" s="307"/>
      <c r="H31" s="307" t="s">
        <v>212</v>
      </c>
      <c r="I31" s="307"/>
      <c r="J31" s="307" t="s">
        <v>206</v>
      </c>
      <c r="K31" s="307"/>
      <c r="L31" s="307"/>
      <c r="M31" s="307"/>
      <c r="N31" s="307"/>
      <c r="O31" s="307"/>
      <c r="P31" s="307"/>
      <c r="Q31" s="307"/>
      <c r="R31" s="307" t="s">
        <v>207</v>
      </c>
      <c r="S31" s="307"/>
      <c r="T31" s="307" t="s">
        <v>213</v>
      </c>
      <c r="U31" s="307"/>
      <c r="V31" s="307"/>
      <c r="W31" s="307"/>
      <c r="X31" s="307"/>
      <c r="Y31" s="307"/>
      <c r="Z31" s="307" t="s">
        <v>209</v>
      </c>
      <c r="AA31" s="307"/>
      <c r="AB31" s="307" t="s">
        <v>214</v>
      </c>
      <c r="AC31" s="307"/>
      <c r="AD31" s="307"/>
      <c r="AE31" s="307"/>
      <c r="AF31" s="307"/>
      <c r="AG31" s="188" t="s">
        <v>210</v>
      </c>
      <c r="AH31" s="188"/>
      <c r="AI31" s="307" t="s">
        <v>152</v>
      </c>
      <c r="AJ31" s="307"/>
      <c r="AK31" s="307"/>
      <c r="AL31" s="307"/>
      <c r="AM31" s="307"/>
      <c r="AN31" s="307"/>
      <c r="AP31" s="112" t="s">
        <v>215</v>
      </c>
    </row>
    <row r="32" spans="1:62" ht="18" customHeight="1">
      <c r="A32" s="306"/>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3"/>
      <c r="AH32" s="304"/>
      <c r="AI32" s="306"/>
      <c r="AJ32" s="306"/>
      <c r="AK32" s="306"/>
      <c r="AL32" s="306"/>
      <c r="AM32" s="306"/>
      <c r="AN32" s="306"/>
    </row>
    <row r="33" spans="1:40" ht="18" customHeight="1">
      <c r="A33" s="306"/>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3"/>
      <c r="AH33" s="304"/>
      <c r="AI33" s="306"/>
      <c r="AJ33" s="306"/>
      <c r="AK33" s="306"/>
      <c r="AL33" s="306"/>
      <c r="AM33" s="306"/>
      <c r="AN33" s="306"/>
    </row>
    <row r="34" spans="1:40" ht="18" customHeight="1">
      <c r="A34" s="306"/>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3"/>
      <c r="AH34" s="304"/>
      <c r="AI34" s="306"/>
      <c r="AJ34" s="306"/>
      <c r="AK34" s="306"/>
      <c r="AL34" s="306"/>
      <c r="AM34" s="306"/>
      <c r="AN34" s="306"/>
    </row>
  </sheetData>
  <sheetProtection algorithmName="SHA-512" hashValue="ZsCX0HwZd84yuBSMjVunaaFhUTxfjNTB85Zm9tyn5+2tF6NHB8QgyUjpWC/kYKbWGCNcnBhoyQuW0QAtFoUgvw==" saltValue="kYz8lKDSkQfJy0OvPNeU0w==" spinCount="100000" sheet="1" formatCells="0" selectLockedCells="1"/>
  <mergeCells count="144">
    <mergeCell ref="C5:G5"/>
    <mergeCell ref="H5:P5"/>
    <mergeCell ref="Z5:AN5"/>
    <mergeCell ref="AP5:BG5"/>
    <mergeCell ref="K6:R6"/>
    <mergeCell ref="Z6:AN6"/>
    <mergeCell ref="AP6:BG6"/>
    <mergeCell ref="Z3:AE3"/>
    <mergeCell ref="AF3:AH3"/>
    <mergeCell ref="AI3:AN3"/>
    <mergeCell ref="A4:P4"/>
    <mergeCell ref="Z4:AE4"/>
    <mergeCell ref="AP4:BG4"/>
    <mergeCell ref="K7:S7"/>
    <mergeCell ref="AB7:AF7"/>
    <mergeCell ref="AH7:AN7"/>
    <mergeCell ref="AP7:BG7"/>
    <mergeCell ref="C8:F8"/>
    <mergeCell ref="K8:S8"/>
    <mergeCell ref="Z8:AD8"/>
    <mergeCell ref="AE8:AI8"/>
    <mergeCell ref="AK8:AN8"/>
    <mergeCell ref="AP8:BG8"/>
    <mergeCell ref="AP12:BG12"/>
    <mergeCell ref="A13:F13"/>
    <mergeCell ref="G13:L13"/>
    <mergeCell ref="M13:R13"/>
    <mergeCell ref="S13:X13"/>
    <mergeCell ref="Y13:AN13"/>
    <mergeCell ref="AP13:BG13"/>
    <mergeCell ref="K9:S9"/>
    <mergeCell ref="Z9:AN9"/>
    <mergeCell ref="AP9:BG9"/>
    <mergeCell ref="AP10:BG10"/>
    <mergeCell ref="G11:L11"/>
    <mergeCell ref="AP11:BG11"/>
    <mergeCell ref="A15:F15"/>
    <mergeCell ref="G15:L15"/>
    <mergeCell ref="M15:R15"/>
    <mergeCell ref="S15:X15"/>
    <mergeCell ref="Y15:AN15"/>
    <mergeCell ref="AP15:BG15"/>
    <mergeCell ref="A14:F14"/>
    <mergeCell ref="G14:L14"/>
    <mergeCell ref="M14:R14"/>
    <mergeCell ref="S14:X14"/>
    <mergeCell ref="Y14:AN14"/>
    <mergeCell ref="AP14:BG14"/>
    <mergeCell ref="Y18:AN18"/>
    <mergeCell ref="AP18:BG18"/>
    <mergeCell ref="A17:F17"/>
    <mergeCell ref="G17:L17"/>
    <mergeCell ref="M17:R17"/>
    <mergeCell ref="S17:X17"/>
    <mergeCell ref="Y17:AN17"/>
    <mergeCell ref="AP17:BG17"/>
    <mergeCell ref="A16:F16"/>
    <mergeCell ref="G16:L16"/>
    <mergeCell ref="M16:R16"/>
    <mergeCell ref="S16:X16"/>
    <mergeCell ref="Y16:AN16"/>
    <mergeCell ref="AP16:BG16"/>
    <mergeCell ref="G19:L19"/>
    <mergeCell ref="M19:R19"/>
    <mergeCell ref="S19:X19"/>
    <mergeCell ref="G22:J22"/>
    <mergeCell ref="Q22:T22"/>
    <mergeCell ref="A18:F18"/>
    <mergeCell ref="G18:L18"/>
    <mergeCell ref="M18:R18"/>
    <mergeCell ref="S18:X18"/>
    <mergeCell ref="AJ24:AN24"/>
    <mergeCell ref="G25:K25"/>
    <mergeCell ref="L25:O25"/>
    <mergeCell ref="P25:T25"/>
    <mergeCell ref="U25:Y25"/>
    <mergeCell ref="Z25:AD25"/>
    <mergeCell ref="AE25:AI25"/>
    <mergeCell ref="AJ25:AN25"/>
    <mergeCell ref="AA22:AB22"/>
    <mergeCell ref="L24:O24"/>
    <mergeCell ref="P24:T24"/>
    <mergeCell ref="U24:Y24"/>
    <mergeCell ref="Z24:AD24"/>
    <mergeCell ref="AE24:AI24"/>
    <mergeCell ref="G28:K28"/>
    <mergeCell ref="L28:T28"/>
    <mergeCell ref="U28:Y28"/>
    <mergeCell ref="Z28:AD28"/>
    <mergeCell ref="AE28:AI28"/>
    <mergeCell ref="A32:E32"/>
    <mergeCell ref="A31:E31"/>
    <mergeCell ref="AJ26:AN26"/>
    <mergeCell ref="G27:K27"/>
    <mergeCell ref="L27:O27"/>
    <mergeCell ref="P27:T27"/>
    <mergeCell ref="U27:Y27"/>
    <mergeCell ref="Z27:AD27"/>
    <mergeCell ref="AE27:AI27"/>
    <mergeCell ref="AJ27:AN27"/>
    <mergeCell ref="G26:K26"/>
    <mergeCell ref="L26:O26"/>
    <mergeCell ref="P26:T26"/>
    <mergeCell ref="U26:Y26"/>
    <mergeCell ref="Z26:AD26"/>
    <mergeCell ref="AE26:AI26"/>
    <mergeCell ref="T31:Y31"/>
    <mergeCell ref="AB31:AF31"/>
    <mergeCell ref="AI31:AN31"/>
    <mergeCell ref="H31:I31"/>
    <mergeCell ref="F32:G32"/>
    <mergeCell ref="H32:I32"/>
    <mergeCell ref="J32:Q32"/>
    <mergeCell ref="R32:S32"/>
    <mergeCell ref="T32:Y32"/>
    <mergeCell ref="Z32:AA32"/>
    <mergeCell ref="F31:G31"/>
    <mergeCell ref="J31:Q31"/>
    <mergeCell ref="R31:S31"/>
    <mergeCell ref="Z31:AA31"/>
    <mergeCell ref="AG32:AH32"/>
    <mergeCell ref="AG33:AH33"/>
    <mergeCell ref="AG34:AH34"/>
    <mergeCell ref="AP1:AU1"/>
    <mergeCell ref="AI33:AN33"/>
    <mergeCell ref="A34:E34"/>
    <mergeCell ref="F34:G34"/>
    <mergeCell ref="H34:I34"/>
    <mergeCell ref="J34:Q34"/>
    <mergeCell ref="R34:S34"/>
    <mergeCell ref="T34:Y34"/>
    <mergeCell ref="Z34:AA34"/>
    <mergeCell ref="AB34:AF34"/>
    <mergeCell ref="AI34:AN34"/>
    <mergeCell ref="AB32:AF32"/>
    <mergeCell ref="AI32:AN32"/>
    <mergeCell ref="A33:E33"/>
    <mergeCell ref="F33:G33"/>
    <mergeCell ref="H33:I33"/>
    <mergeCell ref="J33:Q33"/>
    <mergeCell ref="R33:S33"/>
    <mergeCell ref="T33:Y33"/>
    <mergeCell ref="Z33:AA33"/>
    <mergeCell ref="AB33:AF33"/>
  </mergeCells>
  <phoneticPr fontId="2"/>
  <conditionalFormatting sqref="Z3:AE4 Z5:AN6">
    <cfRule type="cellIs" dxfId="8" priority="8" operator="equal">
      <formula>""</formula>
    </cfRule>
  </conditionalFormatting>
  <conditionalFormatting sqref="C5">
    <cfRule type="containsBlanks" dxfId="7" priority="7">
      <formula>LEN(TRIM(C5))=0</formula>
    </cfRule>
  </conditionalFormatting>
  <conditionalFormatting sqref="G17:L18 Y14:AN18 G26">
    <cfRule type="containsBlanks" dxfId="6" priority="9">
      <formula>LEN(TRIM(G14))=0</formula>
    </cfRule>
  </conditionalFormatting>
  <conditionalFormatting sqref="AB7:AF7 AH7:AN7">
    <cfRule type="containsBlanks" dxfId="5" priority="6">
      <formula>LEN(TRIM(AB7))=0</formula>
    </cfRule>
  </conditionalFormatting>
  <conditionalFormatting sqref="Z8:AN9">
    <cfRule type="containsBlanks" dxfId="4" priority="5">
      <formula>LEN(TRIM(Z8))=0</formula>
    </cfRule>
  </conditionalFormatting>
  <conditionalFormatting sqref="G14:L16">
    <cfRule type="containsBlanks" dxfId="3" priority="4">
      <formula>LEN(TRIM(G14))=0</formula>
    </cfRule>
  </conditionalFormatting>
  <conditionalFormatting sqref="G25:K25 U25:Y25 G22:J22 Q22:T22 AA22:AB22">
    <cfRule type="containsBlanks" dxfId="2" priority="3">
      <formula>LEN(TRIM(G22))=0</formula>
    </cfRule>
  </conditionalFormatting>
  <conditionalFormatting sqref="G27">
    <cfRule type="containsBlanks" dxfId="1" priority="2">
      <formula>LEN(TRIM(G27))=0</formula>
    </cfRule>
  </conditionalFormatting>
  <conditionalFormatting sqref="H5:P5">
    <cfRule type="containsBlanks" dxfId="0" priority="1">
      <formula>LEN(TRIM(H5))=0</formula>
    </cfRule>
  </conditionalFormatting>
  <dataValidations count="3">
    <dataValidation type="textLength" operator="equal" allowBlank="1" showInputMessage="1" showErrorMessage="1" errorTitle="文字数エラー" error="インボイス番号はＴ+13桁の計14文字で入力してください" sqref="G6:I6" xr:uid="{EE605BDD-9CC9-4122-B64A-9E156EDAFA45}">
      <formula1>14</formula1>
    </dataValidation>
    <dataValidation type="textLength" operator="equal" allowBlank="1" showInputMessage="1" showErrorMessage="1" errorTitle="桁数誤り" error="注文書番号は　5桁で入力してください。" sqref="G22 I23:I24" xr:uid="{28FA0BB3-2A2B-43B2-A08B-18E4BEC2F64D}">
      <formula1>5</formula1>
    </dataValidation>
    <dataValidation type="textLength" operator="equal" allowBlank="1" showInputMessage="1" showErrorMessage="1" errorTitle="文字数エラー" error="13桁で数字を入力してください" sqref="K6:R6" xr:uid="{E7418DB1-F87A-404A-9DAA-533EB6F16BCB}">
      <formula1>13</formula1>
    </dataValidation>
  </dataValidations>
  <printOptions horizontalCentered="1"/>
  <pageMargins left="0.19685039370078741" right="0.19685039370078741" top="0.39370078740157483" bottom="0.19685039370078741" header="0.31496062992125984" footer="0.19685039370078741"/>
  <pageSetup paperSize="9" orientation="landscape" blackAndWhite="1" r:id="rId1"/>
  <headerFooter>
    <oddFooter>&amp;R&amp;"ＭＳ 明朝,標準"&amp;9aoyamakiko-invoice-ver2023C</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D65B0AD-56C7-40CE-A415-304F8BE7CF2B}">
          <x14:formula1>
            <xm:f>D!$A$2:$A$15</xm:f>
          </x14:formula1>
          <xm:sqref>C5:G5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0C5B-70C7-42DC-B955-CA4CB75AE3CB}">
  <sheetPr>
    <tabColor rgb="FF92D050"/>
    <pageSetUpPr fitToPage="1"/>
  </sheetPr>
  <dimension ref="A1:Y84"/>
  <sheetViews>
    <sheetView showGridLines="0" workbookViewId="0">
      <pane ySplit="9" topLeftCell="A10" activePane="bottomLeft" state="frozen"/>
      <selection pane="bottomLeft" activeCell="N5" sqref="N5:S5"/>
    </sheetView>
  </sheetViews>
  <sheetFormatPr defaultColWidth="11.125" defaultRowHeight="13.5"/>
  <cols>
    <col min="1" max="1" width="3.875" style="88" customWidth="1"/>
    <col min="2" max="13" width="3.625" style="88" customWidth="1"/>
    <col min="14" max="14" width="8.5" style="88" customWidth="1"/>
    <col min="15" max="15" width="8" style="88" customWidth="1"/>
    <col min="16" max="16" width="11.125" style="88"/>
    <col min="17" max="17" width="15.375" style="88" customWidth="1"/>
    <col min="18" max="18" width="8" style="88" customWidth="1"/>
    <col min="19" max="19" width="15.375" style="88" customWidth="1"/>
    <col min="20" max="20" width="8" style="88" customWidth="1"/>
    <col min="21" max="21" width="15.375" style="88" customWidth="1"/>
    <col min="22" max="22" width="8" style="88" customWidth="1"/>
    <col min="23" max="23" width="15.375" style="88" customWidth="1"/>
    <col min="24" max="24" width="8" style="88" customWidth="1"/>
    <col min="25" max="25" width="15.375" style="88" customWidth="1"/>
    <col min="26" max="16384" width="11.125" style="88"/>
  </cols>
  <sheetData>
    <row r="1" spans="1:25" ht="24" customHeight="1">
      <c r="A1" s="7" t="s">
        <v>155</v>
      </c>
      <c r="B1" s="4"/>
      <c r="C1" s="4"/>
      <c r="D1" s="4"/>
      <c r="E1" s="4"/>
      <c r="F1" s="4"/>
      <c r="G1" s="4"/>
      <c r="H1" s="4"/>
      <c r="I1" s="4"/>
      <c r="J1" s="4"/>
      <c r="K1" s="4"/>
      <c r="L1" s="4"/>
      <c r="M1" s="4"/>
      <c r="N1" s="4"/>
      <c r="O1" s="4"/>
      <c r="P1" s="4"/>
      <c r="Q1" s="4"/>
      <c r="R1" s="4"/>
      <c r="S1" s="4"/>
      <c r="T1" s="4"/>
      <c r="U1" s="4"/>
      <c r="V1" s="4"/>
      <c r="W1" s="4"/>
      <c r="X1" s="4"/>
      <c r="Y1" s="4"/>
    </row>
    <row r="2" spans="1:25" ht="24" customHeight="1">
      <c r="A2" s="430" t="s">
        <v>157</v>
      </c>
      <c r="B2" s="430"/>
      <c r="C2" s="430"/>
      <c r="D2" s="430"/>
      <c r="E2" s="424">
        <f>指定請求書ver2023C!C5</f>
        <v>0</v>
      </c>
      <c r="F2" s="424"/>
      <c r="G2" s="424"/>
      <c r="H2" s="424"/>
      <c r="I2" s="424"/>
      <c r="J2" s="424"/>
      <c r="K2" s="424"/>
      <c r="L2" s="424"/>
      <c r="M2" s="424"/>
      <c r="U2" s="104" t="s">
        <v>154</v>
      </c>
      <c r="V2" s="423">
        <f>指定請求書ver2023C!Z4</f>
        <v>0</v>
      </c>
      <c r="W2" s="423"/>
      <c r="X2" s="92"/>
      <c r="Y2" s="93"/>
    </row>
    <row r="3" spans="1:25" ht="24" customHeight="1">
      <c r="A3" s="430" t="s">
        <v>149</v>
      </c>
      <c r="B3" s="430"/>
      <c r="C3" s="430"/>
      <c r="D3" s="430"/>
      <c r="E3" s="425">
        <f>指定請求書ver2023C!H5</f>
        <v>0</v>
      </c>
      <c r="F3" s="425"/>
      <c r="G3" s="425"/>
      <c r="H3" s="425"/>
      <c r="I3" s="425"/>
      <c r="J3" s="425"/>
      <c r="K3" s="425"/>
      <c r="L3" s="425"/>
      <c r="M3" s="425"/>
      <c r="P3" s="8" t="s">
        <v>2</v>
      </c>
      <c r="Q3" s="417" t="str">
        <f>IF(指定請求書ver2023C!Z3=0,"",指定請求書ver2023C!Z3)</f>
        <v/>
      </c>
      <c r="R3" s="417"/>
      <c r="U3" s="105" t="s">
        <v>167</v>
      </c>
      <c r="V3" s="421">
        <f>指定請求書ver2023C!Z5</f>
        <v>0</v>
      </c>
      <c r="W3" s="421"/>
      <c r="X3" s="421"/>
      <c r="Y3" s="422"/>
    </row>
    <row r="4" spans="1:25" ht="24" customHeight="1" thickBot="1">
      <c r="A4" s="102"/>
      <c r="Q4" s="418"/>
      <c r="R4" s="418"/>
      <c r="U4" s="105" t="s">
        <v>168</v>
      </c>
      <c r="V4" s="419">
        <f>指定請求書ver2023C!Z6</f>
        <v>0</v>
      </c>
      <c r="W4" s="419"/>
      <c r="X4" s="419"/>
      <c r="Y4" s="420"/>
    </row>
    <row r="5" spans="1:25" ht="24" customHeight="1" thickTop="1" thickBot="1">
      <c r="A5" s="411" t="s">
        <v>153</v>
      </c>
      <c r="B5" s="412"/>
      <c r="C5" s="412"/>
      <c r="D5" s="413">
        <f>指定請求書ver2023C!G22</f>
        <v>0</v>
      </c>
      <c r="E5" s="413"/>
      <c r="F5" s="413"/>
      <c r="G5" s="414"/>
      <c r="H5" s="6"/>
      <c r="I5" s="415" t="s">
        <v>156</v>
      </c>
      <c r="J5" s="415"/>
      <c r="K5" s="415"/>
      <c r="L5" s="415"/>
      <c r="M5" s="415"/>
      <c r="N5" s="416"/>
      <c r="O5" s="416"/>
      <c r="P5" s="416"/>
      <c r="Q5" s="416"/>
      <c r="R5" s="416"/>
      <c r="S5" s="416"/>
      <c r="U5" s="94"/>
      <c r="V5" s="428"/>
      <c r="W5" s="428"/>
      <c r="X5" s="428"/>
      <c r="Y5" s="429"/>
    </row>
    <row r="6" spans="1:25" ht="14.25" thickTop="1"/>
    <row r="7" spans="1:25" ht="21.75" customHeight="1">
      <c r="A7" s="98" t="s">
        <v>35</v>
      </c>
      <c r="B7" s="97" t="s">
        <v>150</v>
      </c>
      <c r="C7" s="97"/>
      <c r="D7" s="97"/>
      <c r="E7" s="97"/>
      <c r="F7" s="97"/>
      <c r="G7" s="97"/>
      <c r="H7" s="97"/>
      <c r="I7" s="97"/>
      <c r="J7" s="97"/>
      <c r="K7" s="97"/>
      <c r="L7" s="97"/>
      <c r="M7" s="97"/>
      <c r="N7" s="98" t="s">
        <v>39</v>
      </c>
      <c r="O7" s="5" t="s">
        <v>158</v>
      </c>
      <c r="P7" s="5"/>
      <c r="Q7" s="5"/>
      <c r="R7" s="5" t="s">
        <v>159</v>
      </c>
      <c r="S7" s="5"/>
      <c r="T7" s="5" t="s">
        <v>163</v>
      </c>
      <c r="U7" s="5"/>
      <c r="V7" s="5" t="s">
        <v>160</v>
      </c>
      <c r="W7" s="5"/>
      <c r="X7" s="5" t="s">
        <v>164</v>
      </c>
      <c r="Y7" s="5"/>
    </row>
    <row r="8" spans="1:25" ht="21.75" customHeight="1">
      <c r="A8" s="103"/>
      <c r="B8" s="426"/>
      <c r="C8" s="427"/>
      <c r="D8" s="427"/>
      <c r="E8" s="427"/>
      <c r="F8" s="427"/>
      <c r="G8" s="427"/>
      <c r="H8" s="427"/>
      <c r="I8" s="427"/>
      <c r="J8" s="427"/>
      <c r="K8" s="427"/>
      <c r="L8" s="427"/>
      <c r="M8" s="431"/>
      <c r="N8" s="103"/>
      <c r="O8" s="98" t="s">
        <v>38</v>
      </c>
      <c r="P8" s="98" t="s">
        <v>151</v>
      </c>
      <c r="Q8" s="98" t="s">
        <v>152</v>
      </c>
      <c r="R8" s="96" t="s">
        <v>38</v>
      </c>
      <c r="S8" s="96" t="s">
        <v>152</v>
      </c>
      <c r="T8" s="96" t="s">
        <v>38</v>
      </c>
      <c r="U8" s="96" t="s">
        <v>152</v>
      </c>
      <c r="V8" s="96" t="s">
        <v>38</v>
      </c>
      <c r="W8" s="96" t="s">
        <v>152</v>
      </c>
      <c r="X8" s="96" t="s">
        <v>38</v>
      </c>
      <c r="Y8" s="96" t="s">
        <v>152</v>
      </c>
    </row>
    <row r="9" spans="1:25" ht="21.75" customHeight="1">
      <c r="A9" s="99"/>
      <c r="B9" s="408"/>
      <c r="C9" s="409"/>
      <c r="D9" s="409"/>
      <c r="E9" s="409"/>
      <c r="F9" s="409"/>
      <c r="G9" s="409"/>
      <c r="H9" s="409"/>
      <c r="I9" s="409"/>
      <c r="J9" s="409"/>
      <c r="K9" s="409"/>
      <c r="L9" s="409"/>
      <c r="M9" s="410"/>
      <c r="N9" s="99"/>
      <c r="O9" s="183"/>
      <c r="P9" s="183"/>
      <c r="Q9" s="183"/>
      <c r="R9" s="406" t="s">
        <v>166</v>
      </c>
      <c r="S9" s="407"/>
      <c r="T9" s="406" t="s">
        <v>161</v>
      </c>
      <c r="U9" s="407"/>
      <c r="V9" s="406" t="s">
        <v>162</v>
      </c>
      <c r="W9" s="407"/>
      <c r="X9" s="406" t="s">
        <v>165</v>
      </c>
      <c r="Y9" s="407"/>
    </row>
    <row r="10" spans="1:25" ht="21.75" customHeight="1">
      <c r="A10" s="95">
        <f>ROW()-9</f>
        <v>1</v>
      </c>
      <c r="B10" s="403"/>
      <c r="C10" s="403"/>
      <c r="D10" s="403"/>
      <c r="E10" s="403"/>
      <c r="F10" s="403"/>
      <c r="G10" s="403"/>
      <c r="H10" s="404"/>
      <c r="I10" s="405"/>
      <c r="J10" s="403"/>
      <c r="K10" s="403"/>
      <c r="L10" s="403"/>
      <c r="M10" s="403"/>
      <c r="N10" s="95"/>
      <c r="O10" s="100"/>
      <c r="P10" s="100"/>
      <c r="Q10" s="101"/>
      <c r="R10" s="100"/>
      <c r="S10" s="101"/>
      <c r="T10" s="100"/>
      <c r="U10" s="101"/>
      <c r="V10" s="100"/>
      <c r="W10" s="101"/>
      <c r="X10" s="100"/>
      <c r="Y10" s="101"/>
    </row>
    <row r="11" spans="1:25" ht="21.75" customHeight="1">
      <c r="A11" s="95">
        <f t="shared" ref="A11:A74" si="0">ROW()-9</f>
        <v>2</v>
      </c>
      <c r="B11" s="403"/>
      <c r="C11" s="403"/>
      <c r="D11" s="403"/>
      <c r="E11" s="403"/>
      <c r="F11" s="403"/>
      <c r="G11" s="403"/>
      <c r="H11" s="404"/>
      <c r="I11" s="405"/>
      <c r="J11" s="403"/>
      <c r="K11" s="403"/>
      <c r="L11" s="403"/>
      <c r="M11" s="403"/>
      <c r="N11" s="95"/>
      <c r="O11" s="100"/>
      <c r="P11" s="100"/>
      <c r="Q11" s="101"/>
      <c r="R11" s="100"/>
      <c r="S11" s="101"/>
      <c r="T11" s="100"/>
      <c r="U11" s="101"/>
      <c r="V11" s="100"/>
      <c r="W11" s="101"/>
      <c r="X11" s="100"/>
      <c r="Y11" s="101"/>
    </row>
    <row r="12" spans="1:25" ht="21.75" customHeight="1">
      <c r="A12" s="95">
        <f t="shared" si="0"/>
        <v>3</v>
      </c>
      <c r="B12" s="403"/>
      <c r="C12" s="403"/>
      <c r="D12" s="403"/>
      <c r="E12" s="403"/>
      <c r="F12" s="403"/>
      <c r="G12" s="403"/>
      <c r="H12" s="404"/>
      <c r="I12" s="405"/>
      <c r="J12" s="403"/>
      <c r="K12" s="403"/>
      <c r="L12" s="403"/>
      <c r="M12" s="403"/>
      <c r="N12" s="95"/>
      <c r="O12" s="100"/>
      <c r="P12" s="100"/>
      <c r="Q12" s="101"/>
      <c r="R12" s="100"/>
      <c r="S12" s="101"/>
      <c r="T12" s="100"/>
      <c r="U12" s="101"/>
      <c r="V12" s="100"/>
      <c r="W12" s="101"/>
      <c r="X12" s="100"/>
      <c r="Y12" s="101"/>
    </row>
    <row r="13" spans="1:25" ht="21.75" customHeight="1">
      <c r="A13" s="95">
        <f t="shared" si="0"/>
        <v>4</v>
      </c>
      <c r="B13" s="403"/>
      <c r="C13" s="403"/>
      <c r="D13" s="403"/>
      <c r="E13" s="403"/>
      <c r="F13" s="403"/>
      <c r="G13" s="403"/>
      <c r="H13" s="404"/>
      <c r="I13" s="405"/>
      <c r="J13" s="403"/>
      <c r="K13" s="403"/>
      <c r="L13" s="403"/>
      <c r="M13" s="403"/>
      <c r="N13" s="95"/>
      <c r="O13" s="100"/>
      <c r="P13" s="100"/>
      <c r="Q13" s="101"/>
      <c r="R13" s="100"/>
      <c r="S13" s="101"/>
      <c r="T13" s="100"/>
      <c r="U13" s="101"/>
      <c r="V13" s="100"/>
      <c r="W13" s="101"/>
      <c r="X13" s="100"/>
      <c r="Y13" s="101"/>
    </row>
    <row r="14" spans="1:25" ht="21.75" customHeight="1">
      <c r="A14" s="95">
        <f t="shared" si="0"/>
        <v>5</v>
      </c>
      <c r="B14" s="403"/>
      <c r="C14" s="403"/>
      <c r="D14" s="403"/>
      <c r="E14" s="403"/>
      <c r="F14" s="403"/>
      <c r="G14" s="403"/>
      <c r="H14" s="404"/>
      <c r="I14" s="405"/>
      <c r="J14" s="403"/>
      <c r="K14" s="403"/>
      <c r="L14" s="403"/>
      <c r="M14" s="403"/>
      <c r="N14" s="95"/>
      <c r="O14" s="100"/>
      <c r="P14" s="100"/>
      <c r="Q14" s="101"/>
      <c r="R14" s="100"/>
      <c r="S14" s="101"/>
      <c r="T14" s="100"/>
      <c r="U14" s="101"/>
      <c r="V14" s="100"/>
      <c r="W14" s="101"/>
      <c r="X14" s="100"/>
      <c r="Y14" s="101"/>
    </row>
    <row r="15" spans="1:25" ht="21.75" customHeight="1">
      <c r="A15" s="95">
        <f t="shared" si="0"/>
        <v>6</v>
      </c>
      <c r="B15" s="403"/>
      <c r="C15" s="403"/>
      <c r="D15" s="403"/>
      <c r="E15" s="403"/>
      <c r="F15" s="403"/>
      <c r="G15" s="403"/>
      <c r="H15" s="404"/>
      <c r="I15" s="405"/>
      <c r="J15" s="403"/>
      <c r="K15" s="403"/>
      <c r="L15" s="403"/>
      <c r="M15" s="403"/>
      <c r="N15" s="95"/>
      <c r="O15" s="100"/>
      <c r="P15" s="100"/>
      <c r="Q15" s="101"/>
      <c r="R15" s="100"/>
      <c r="S15" s="101"/>
      <c r="T15" s="100"/>
      <c r="U15" s="101"/>
      <c r="V15" s="100"/>
      <c r="W15" s="101"/>
      <c r="X15" s="100"/>
      <c r="Y15" s="101"/>
    </row>
    <row r="16" spans="1:25" ht="21.75" customHeight="1">
      <c r="A16" s="95">
        <f t="shared" si="0"/>
        <v>7</v>
      </c>
      <c r="B16" s="403"/>
      <c r="C16" s="403"/>
      <c r="D16" s="403"/>
      <c r="E16" s="403"/>
      <c r="F16" s="403"/>
      <c r="G16" s="403"/>
      <c r="H16" s="404"/>
      <c r="I16" s="405"/>
      <c r="J16" s="403"/>
      <c r="K16" s="403"/>
      <c r="L16" s="403"/>
      <c r="M16" s="403"/>
      <c r="N16" s="95"/>
      <c r="O16" s="100"/>
      <c r="P16" s="100"/>
      <c r="Q16" s="101"/>
      <c r="R16" s="100"/>
      <c r="S16" s="101"/>
      <c r="T16" s="100"/>
      <c r="U16" s="101"/>
      <c r="V16" s="100"/>
      <c r="W16" s="101"/>
      <c r="X16" s="100"/>
      <c r="Y16" s="101"/>
    </row>
    <row r="17" spans="1:25" ht="21.75" customHeight="1">
      <c r="A17" s="95">
        <f t="shared" si="0"/>
        <v>8</v>
      </c>
      <c r="B17" s="403"/>
      <c r="C17" s="403"/>
      <c r="D17" s="403"/>
      <c r="E17" s="403"/>
      <c r="F17" s="403"/>
      <c r="G17" s="403"/>
      <c r="H17" s="404"/>
      <c r="I17" s="405"/>
      <c r="J17" s="403"/>
      <c r="K17" s="403"/>
      <c r="L17" s="403"/>
      <c r="M17" s="403"/>
      <c r="N17" s="95"/>
      <c r="O17" s="100"/>
      <c r="P17" s="100"/>
      <c r="Q17" s="101"/>
      <c r="R17" s="100"/>
      <c r="S17" s="101"/>
      <c r="T17" s="100"/>
      <c r="U17" s="101"/>
      <c r="V17" s="100"/>
      <c r="W17" s="101"/>
      <c r="X17" s="100"/>
      <c r="Y17" s="101"/>
    </row>
    <row r="18" spans="1:25" ht="21.75" customHeight="1">
      <c r="A18" s="95">
        <f t="shared" si="0"/>
        <v>9</v>
      </c>
      <c r="B18" s="403"/>
      <c r="C18" s="403"/>
      <c r="D18" s="403"/>
      <c r="E18" s="403"/>
      <c r="F18" s="403"/>
      <c r="G18" s="403"/>
      <c r="H18" s="404"/>
      <c r="I18" s="405"/>
      <c r="J18" s="403"/>
      <c r="K18" s="403"/>
      <c r="L18" s="403"/>
      <c r="M18" s="403"/>
      <c r="N18" s="95"/>
      <c r="O18" s="100"/>
      <c r="P18" s="100"/>
      <c r="Q18" s="101"/>
      <c r="R18" s="100"/>
      <c r="S18" s="101"/>
      <c r="T18" s="100"/>
      <c r="U18" s="101"/>
      <c r="V18" s="100"/>
      <c r="W18" s="101"/>
      <c r="X18" s="100"/>
      <c r="Y18" s="101"/>
    </row>
    <row r="19" spans="1:25" ht="21.75" customHeight="1">
      <c r="A19" s="95">
        <f t="shared" si="0"/>
        <v>10</v>
      </c>
      <c r="B19" s="403"/>
      <c r="C19" s="403"/>
      <c r="D19" s="403"/>
      <c r="E19" s="403"/>
      <c r="F19" s="403"/>
      <c r="G19" s="403"/>
      <c r="H19" s="404"/>
      <c r="I19" s="405"/>
      <c r="J19" s="403"/>
      <c r="K19" s="403"/>
      <c r="L19" s="403"/>
      <c r="M19" s="403"/>
      <c r="N19" s="95"/>
      <c r="O19" s="100"/>
      <c r="P19" s="100"/>
      <c r="Q19" s="101"/>
      <c r="R19" s="100"/>
      <c r="S19" s="101"/>
      <c r="T19" s="100"/>
      <c r="U19" s="101"/>
      <c r="V19" s="100"/>
      <c r="W19" s="101"/>
      <c r="X19" s="100"/>
      <c r="Y19" s="101"/>
    </row>
    <row r="20" spans="1:25" ht="21.75" customHeight="1">
      <c r="A20" s="95">
        <f t="shared" si="0"/>
        <v>11</v>
      </c>
      <c r="B20" s="403"/>
      <c r="C20" s="403"/>
      <c r="D20" s="403"/>
      <c r="E20" s="403"/>
      <c r="F20" s="403"/>
      <c r="G20" s="403"/>
      <c r="H20" s="404"/>
      <c r="I20" s="405"/>
      <c r="J20" s="403"/>
      <c r="K20" s="403"/>
      <c r="L20" s="403"/>
      <c r="M20" s="403"/>
      <c r="N20" s="95"/>
      <c r="O20" s="100"/>
      <c r="P20" s="100"/>
      <c r="Q20" s="101"/>
      <c r="R20" s="100"/>
      <c r="S20" s="101"/>
      <c r="T20" s="100"/>
      <c r="U20" s="101"/>
      <c r="V20" s="100"/>
      <c r="W20" s="101"/>
      <c r="X20" s="100"/>
      <c r="Y20" s="101"/>
    </row>
    <row r="21" spans="1:25" ht="21.75" customHeight="1">
      <c r="A21" s="95">
        <f t="shared" si="0"/>
        <v>12</v>
      </c>
      <c r="B21" s="403"/>
      <c r="C21" s="403"/>
      <c r="D21" s="403"/>
      <c r="E21" s="403"/>
      <c r="F21" s="403"/>
      <c r="G21" s="403"/>
      <c r="H21" s="404"/>
      <c r="I21" s="405"/>
      <c r="J21" s="403"/>
      <c r="K21" s="403"/>
      <c r="L21" s="403"/>
      <c r="M21" s="403"/>
      <c r="N21" s="95"/>
      <c r="O21" s="100"/>
      <c r="P21" s="100"/>
      <c r="Q21" s="101"/>
      <c r="R21" s="100"/>
      <c r="S21" s="101"/>
      <c r="T21" s="100"/>
      <c r="U21" s="101"/>
      <c r="V21" s="100"/>
      <c r="W21" s="101"/>
      <c r="X21" s="100"/>
      <c r="Y21" s="101"/>
    </row>
    <row r="22" spans="1:25" ht="21.75" customHeight="1">
      <c r="A22" s="95">
        <f t="shared" si="0"/>
        <v>13</v>
      </c>
      <c r="B22" s="403"/>
      <c r="C22" s="403"/>
      <c r="D22" s="403"/>
      <c r="E22" s="403"/>
      <c r="F22" s="403"/>
      <c r="G22" s="403"/>
      <c r="H22" s="404"/>
      <c r="I22" s="405"/>
      <c r="J22" s="403"/>
      <c r="K22" s="403"/>
      <c r="L22" s="403"/>
      <c r="M22" s="403"/>
      <c r="N22" s="95"/>
      <c r="O22" s="100"/>
      <c r="P22" s="100"/>
      <c r="Q22" s="101"/>
      <c r="R22" s="100"/>
      <c r="S22" s="101"/>
      <c r="T22" s="100"/>
      <c r="U22" s="101"/>
      <c r="V22" s="100"/>
      <c r="W22" s="101"/>
      <c r="X22" s="100"/>
      <c r="Y22" s="101"/>
    </row>
    <row r="23" spans="1:25" ht="21.75" customHeight="1">
      <c r="A23" s="95">
        <f t="shared" si="0"/>
        <v>14</v>
      </c>
      <c r="B23" s="403"/>
      <c r="C23" s="403"/>
      <c r="D23" s="403"/>
      <c r="E23" s="403"/>
      <c r="F23" s="403"/>
      <c r="G23" s="403"/>
      <c r="H23" s="404"/>
      <c r="I23" s="405"/>
      <c r="J23" s="403"/>
      <c r="K23" s="403"/>
      <c r="L23" s="403"/>
      <c r="M23" s="403"/>
      <c r="N23" s="95"/>
      <c r="O23" s="100"/>
      <c r="P23" s="100"/>
      <c r="Q23" s="101"/>
      <c r="R23" s="100"/>
      <c r="S23" s="101"/>
      <c r="T23" s="100"/>
      <c r="U23" s="101"/>
      <c r="V23" s="100"/>
      <c r="W23" s="101"/>
      <c r="X23" s="100"/>
      <c r="Y23" s="101"/>
    </row>
    <row r="24" spans="1:25" ht="21.75" customHeight="1">
      <c r="A24" s="95">
        <f t="shared" si="0"/>
        <v>15</v>
      </c>
      <c r="B24" s="403"/>
      <c r="C24" s="403"/>
      <c r="D24" s="403"/>
      <c r="E24" s="403"/>
      <c r="F24" s="403"/>
      <c r="G24" s="403"/>
      <c r="H24" s="404"/>
      <c r="I24" s="405"/>
      <c r="J24" s="403"/>
      <c r="K24" s="403"/>
      <c r="L24" s="403"/>
      <c r="M24" s="403"/>
      <c r="N24" s="95"/>
      <c r="O24" s="100"/>
      <c r="P24" s="100"/>
      <c r="Q24" s="101"/>
      <c r="R24" s="100"/>
      <c r="S24" s="101"/>
      <c r="T24" s="100"/>
      <c r="U24" s="101"/>
      <c r="V24" s="100"/>
      <c r="W24" s="101"/>
      <c r="X24" s="100"/>
      <c r="Y24" s="101"/>
    </row>
    <row r="25" spans="1:25" ht="21.75" customHeight="1">
      <c r="A25" s="95">
        <f t="shared" si="0"/>
        <v>16</v>
      </c>
      <c r="B25" s="403"/>
      <c r="C25" s="403"/>
      <c r="D25" s="403"/>
      <c r="E25" s="403"/>
      <c r="F25" s="403"/>
      <c r="G25" s="403"/>
      <c r="H25" s="404"/>
      <c r="I25" s="405"/>
      <c r="J25" s="403"/>
      <c r="K25" s="403"/>
      <c r="L25" s="403"/>
      <c r="M25" s="403"/>
      <c r="N25" s="95"/>
      <c r="O25" s="100"/>
      <c r="P25" s="100"/>
      <c r="Q25" s="101"/>
      <c r="R25" s="100"/>
      <c r="S25" s="101"/>
      <c r="T25" s="100"/>
      <c r="U25" s="101"/>
      <c r="V25" s="100"/>
      <c r="W25" s="101"/>
      <c r="X25" s="100"/>
      <c r="Y25" s="101"/>
    </row>
    <row r="26" spans="1:25" ht="21.75" customHeight="1">
      <c r="A26" s="95">
        <f t="shared" si="0"/>
        <v>17</v>
      </c>
      <c r="B26" s="403"/>
      <c r="C26" s="403"/>
      <c r="D26" s="403"/>
      <c r="E26" s="403"/>
      <c r="F26" s="403"/>
      <c r="G26" s="403"/>
      <c r="H26" s="404"/>
      <c r="I26" s="405"/>
      <c r="J26" s="403"/>
      <c r="K26" s="403"/>
      <c r="L26" s="403"/>
      <c r="M26" s="403"/>
      <c r="N26" s="95"/>
      <c r="O26" s="100"/>
      <c r="P26" s="100"/>
      <c r="Q26" s="101"/>
      <c r="R26" s="100"/>
      <c r="S26" s="101"/>
      <c r="T26" s="100"/>
      <c r="U26" s="101"/>
      <c r="V26" s="100"/>
      <c r="W26" s="101"/>
      <c r="X26" s="100"/>
      <c r="Y26" s="101"/>
    </row>
    <row r="27" spans="1:25" ht="21.75" customHeight="1">
      <c r="A27" s="95">
        <f t="shared" si="0"/>
        <v>18</v>
      </c>
      <c r="B27" s="403"/>
      <c r="C27" s="403"/>
      <c r="D27" s="403"/>
      <c r="E27" s="403"/>
      <c r="F27" s="403"/>
      <c r="G27" s="403"/>
      <c r="H27" s="404"/>
      <c r="I27" s="405"/>
      <c r="J27" s="403"/>
      <c r="K27" s="403"/>
      <c r="L27" s="403"/>
      <c r="M27" s="403"/>
      <c r="N27" s="95"/>
      <c r="O27" s="100"/>
      <c r="P27" s="100"/>
      <c r="Q27" s="101"/>
      <c r="R27" s="100"/>
      <c r="S27" s="101"/>
      <c r="T27" s="100"/>
      <c r="U27" s="101"/>
      <c r="V27" s="100"/>
      <c r="W27" s="101"/>
      <c r="X27" s="100"/>
      <c r="Y27" s="101"/>
    </row>
    <row r="28" spans="1:25" ht="21.75" customHeight="1">
      <c r="A28" s="95">
        <f t="shared" si="0"/>
        <v>19</v>
      </c>
      <c r="B28" s="403"/>
      <c r="C28" s="403"/>
      <c r="D28" s="403"/>
      <c r="E28" s="403"/>
      <c r="F28" s="403"/>
      <c r="G28" s="403"/>
      <c r="H28" s="404"/>
      <c r="I28" s="405"/>
      <c r="J28" s="403"/>
      <c r="K28" s="403"/>
      <c r="L28" s="403"/>
      <c r="M28" s="403"/>
      <c r="N28" s="95"/>
      <c r="O28" s="100"/>
      <c r="P28" s="100"/>
      <c r="Q28" s="101"/>
      <c r="R28" s="100"/>
      <c r="S28" s="101"/>
      <c r="T28" s="100"/>
      <c r="U28" s="101"/>
      <c r="V28" s="100"/>
      <c r="W28" s="101"/>
      <c r="X28" s="100"/>
      <c r="Y28" s="101"/>
    </row>
    <row r="29" spans="1:25" ht="21.75" customHeight="1">
      <c r="A29" s="95">
        <f t="shared" si="0"/>
        <v>20</v>
      </c>
      <c r="B29" s="403"/>
      <c r="C29" s="403"/>
      <c r="D29" s="403"/>
      <c r="E29" s="403"/>
      <c r="F29" s="403"/>
      <c r="G29" s="403"/>
      <c r="H29" s="404"/>
      <c r="I29" s="405"/>
      <c r="J29" s="403"/>
      <c r="K29" s="403"/>
      <c r="L29" s="403"/>
      <c r="M29" s="403"/>
      <c r="N29" s="95"/>
      <c r="O29" s="100"/>
      <c r="P29" s="100"/>
      <c r="Q29" s="101"/>
      <c r="R29" s="100"/>
      <c r="S29" s="101"/>
      <c r="T29" s="100"/>
      <c r="U29" s="101"/>
      <c r="V29" s="100"/>
      <c r="W29" s="101"/>
      <c r="X29" s="100"/>
      <c r="Y29" s="101"/>
    </row>
    <row r="30" spans="1:25" ht="21.75" customHeight="1">
      <c r="A30" s="95">
        <f t="shared" si="0"/>
        <v>21</v>
      </c>
      <c r="B30" s="403"/>
      <c r="C30" s="403"/>
      <c r="D30" s="403"/>
      <c r="E30" s="403"/>
      <c r="F30" s="403"/>
      <c r="G30" s="403"/>
      <c r="H30" s="404"/>
      <c r="I30" s="405"/>
      <c r="J30" s="403"/>
      <c r="K30" s="403"/>
      <c r="L30" s="403"/>
      <c r="M30" s="403"/>
      <c r="N30" s="95"/>
      <c r="O30" s="100"/>
      <c r="P30" s="100"/>
      <c r="Q30" s="101"/>
      <c r="R30" s="100"/>
      <c r="S30" s="101"/>
      <c r="T30" s="100"/>
      <c r="U30" s="101"/>
      <c r="V30" s="100"/>
      <c r="W30" s="101"/>
      <c r="X30" s="100"/>
      <c r="Y30" s="101"/>
    </row>
    <row r="31" spans="1:25" ht="21.75" customHeight="1">
      <c r="A31" s="95">
        <f t="shared" si="0"/>
        <v>22</v>
      </c>
      <c r="B31" s="403"/>
      <c r="C31" s="403"/>
      <c r="D31" s="403"/>
      <c r="E31" s="403"/>
      <c r="F31" s="403"/>
      <c r="G31" s="403"/>
      <c r="H31" s="404"/>
      <c r="I31" s="405"/>
      <c r="J31" s="403"/>
      <c r="K31" s="403"/>
      <c r="L31" s="403"/>
      <c r="M31" s="403"/>
      <c r="N31" s="95"/>
      <c r="O31" s="100"/>
      <c r="P31" s="100"/>
      <c r="Q31" s="101"/>
      <c r="R31" s="100"/>
      <c r="S31" s="101"/>
      <c r="T31" s="100"/>
      <c r="U31" s="101"/>
      <c r="V31" s="100"/>
      <c r="W31" s="101"/>
      <c r="X31" s="100"/>
      <c r="Y31" s="101"/>
    </row>
    <row r="32" spans="1:25" ht="21.75" customHeight="1">
      <c r="A32" s="95">
        <f t="shared" si="0"/>
        <v>23</v>
      </c>
      <c r="B32" s="403"/>
      <c r="C32" s="403"/>
      <c r="D32" s="403"/>
      <c r="E32" s="403"/>
      <c r="F32" s="403"/>
      <c r="G32" s="403"/>
      <c r="H32" s="404"/>
      <c r="I32" s="405"/>
      <c r="J32" s="403"/>
      <c r="K32" s="403"/>
      <c r="L32" s="403"/>
      <c r="M32" s="403"/>
      <c r="N32" s="95"/>
      <c r="O32" s="100"/>
      <c r="P32" s="100"/>
      <c r="Q32" s="101"/>
      <c r="R32" s="100"/>
      <c r="S32" s="101"/>
      <c r="T32" s="100"/>
      <c r="U32" s="101"/>
      <c r="V32" s="100"/>
      <c r="W32" s="101"/>
      <c r="X32" s="100"/>
      <c r="Y32" s="101"/>
    </row>
    <row r="33" spans="1:25" ht="21.75" customHeight="1">
      <c r="A33" s="95">
        <f t="shared" si="0"/>
        <v>24</v>
      </c>
      <c r="B33" s="403"/>
      <c r="C33" s="403"/>
      <c r="D33" s="403"/>
      <c r="E33" s="403"/>
      <c r="F33" s="403"/>
      <c r="G33" s="403"/>
      <c r="H33" s="404"/>
      <c r="I33" s="405"/>
      <c r="J33" s="403"/>
      <c r="K33" s="403"/>
      <c r="L33" s="403"/>
      <c r="M33" s="403"/>
      <c r="N33" s="95"/>
      <c r="O33" s="100"/>
      <c r="P33" s="100"/>
      <c r="Q33" s="101"/>
      <c r="R33" s="100"/>
      <c r="S33" s="101"/>
      <c r="T33" s="100"/>
      <c r="U33" s="101"/>
      <c r="V33" s="100"/>
      <c r="W33" s="101"/>
      <c r="X33" s="100"/>
      <c r="Y33" s="101"/>
    </row>
    <row r="34" spans="1:25" ht="21.75" customHeight="1">
      <c r="A34" s="95">
        <f t="shared" si="0"/>
        <v>25</v>
      </c>
      <c r="B34" s="403"/>
      <c r="C34" s="403"/>
      <c r="D34" s="403"/>
      <c r="E34" s="403"/>
      <c r="F34" s="403"/>
      <c r="G34" s="403"/>
      <c r="H34" s="404"/>
      <c r="I34" s="405"/>
      <c r="J34" s="403"/>
      <c r="K34" s="403"/>
      <c r="L34" s="403"/>
      <c r="M34" s="403"/>
      <c r="N34" s="95"/>
      <c r="O34" s="100"/>
      <c r="P34" s="100"/>
      <c r="Q34" s="101"/>
      <c r="R34" s="100"/>
      <c r="S34" s="101"/>
      <c r="T34" s="100"/>
      <c r="U34" s="101"/>
      <c r="V34" s="100"/>
      <c r="W34" s="101"/>
      <c r="X34" s="100"/>
      <c r="Y34" s="101"/>
    </row>
    <row r="35" spans="1:25" ht="21.75" customHeight="1">
      <c r="A35" s="95">
        <f t="shared" si="0"/>
        <v>26</v>
      </c>
      <c r="B35" s="403"/>
      <c r="C35" s="403"/>
      <c r="D35" s="403"/>
      <c r="E35" s="403"/>
      <c r="F35" s="403"/>
      <c r="G35" s="403"/>
      <c r="H35" s="404"/>
      <c r="I35" s="405"/>
      <c r="J35" s="403"/>
      <c r="K35" s="403"/>
      <c r="L35" s="403"/>
      <c r="M35" s="403"/>
      <c r="N35" s="95"/>
      <c r="O35" s="100"/>
      <c r="P35" s="100"/>
      <c r="Q35" s="101"/>
      <c r="R35" s="100"/>
      <c r="S35" s="101"/>
      <c r="T35" s="100"/>
      <c r="U35" s="101"/>
      <c r="V35" s="100"/>
      <c r="W35" s="101"/>
      <c r="X35" s="100"/>
      <c r="Y35" s="101"/>
    </row>
    <row r="36" spans="1:25" ht="21.75" customHeight="1">
      <c r="A36" s="95">
        <f t="shared" si="0"/>
        <v>27</v>
      </c>
      <c r="B36" s="403"/>
      <c r="C36" s="403"/>
      <c r="D36" s="403"/>
      <c r="E36" s="403"/>
      <c r="F36" s="403"/>
      <c r="G36" s="403"/>
      <c r="H36" s="404"/>
      <c r="I36" s="405"/>
      <c r="J36" s="403"/>
      <c r="K36" s="403"/>
      <c r="L36" s="403"/>
      <c r="M36" s="403"/>
      <c r="N36" s="95"/>
      <c r="O36" s="100"/>
      <c r="P36" s="100"/>
      <c r="Q36" s="101"/>
      <c r="R36" s="100"/>
      <c r="S36" s="101"/>
      <c r="T36" s="100"/>
      <c r="U36" s="101"/>
      <c r="V36" s="100"/>
      <c r="W36" s="101"/>
      <c r="X36" s="100"/>
      <c r="Y36" s="101"/>
    </row>
    <row r="37" spans="1:25" ht="21.75" customHeight="1">
      <c r="A37" s="95">
        <f t="shared" si="0"/>
        <v>28</v>
      </c>
      <c r="B37" s="403"/>
      <c r="C37" s="403"/>
      <c r="D37" s="403"/>
      <c r="E37" s="403"/>
      <c r="F37" s="403"/>
      <c r="G37" s="403"/>
      <c r="H37" s="404"/>
      <c r="I37" s="405"/>
      <c r="J37" s="403"/>
      <c r="K37" s="403"/>
      <c r="L37" s="403"/>
      <c r="M37" s="403"/>
      <c r="N37" s="95"/>
      <c r="O37" s="100"/>
      <c r="P37" s="100"/>
      <c r="Q37" s="101"/>
      <c r="R37" s="100"/>
      <c r="S37" s="101"/>
      <c r="T37" s="100"/>
      <c r="U37" s="101"/>
      <c r="V37" s="100"/>
      <c r="W37" s="101"/>
      <c r="X37" s="100"/>
      <c r="Y37" s="101"/>
    </row>
    <row r="38" spans="1:25" ht="21.75" customHeight="1">
      <c r="A38" s="95">
        <f t="shared" si="0"/>
        <v>29</v>
      </c>
      <c r="B38" s="403"/>
      <c r="C38" s="403"/>
      <c r="D38" s="403"/>
      <c r="E38" s="403"/>
      <c r="F38" s="403"/>
      <c r="G38" s="403"/>
      <c r="H38" s="404"/>
      <c r="I38" s="405"/>
      <c r="J38" s="403"/>
      <c r="K38" s="403"/>
      <c r="L38" s="403"/>
      <c r="M38" s="403"/>
      <c r="N38" s="95"/>
      <c r="O38" s="100"/>
      <c r="P38" s="100"/>
      <c r="Q38" s="101"/>
      <c r="R38" s="100"/>
      <c r="S38" s="101"/>
      <c r="T38" s="100"/>
      <c r="U38" s="101"/>
      <c r="V38" s="100"/>
      <c r="W38" s="101"/>
      <c r="X38" s="100"/>
      <c r="Y38" s="101"/>
    </row>
    <row r="39" spans="1:25" ht="21.75" customHeight="1">
      <c r="A39" s="95">
        <f t="shared" si="0"/>
        <v>30</v>
      </c>
      <c r="B39" s="403"/>
      <c r="C39" s="403"/>
      <c r="D39" s="403"/>
      <c r="E39" s="403"/>
      <c r="F39" s="403"/>
      <c r="G39" s="403"/>
      <c r="H39" s="404"/>
      <c r="I39" s="405"/>
      <c r="J39" s="403"/>
      <c r="K39" s="403"/>
      <c r="L39" s="403"/>
      <c r="M39" s="403"/>
      <c r="N39" s="95"/>
      <c r="O39" s="100"/>
      <c r="P39" s="100"/>
      <c r="Q39" s="101"/>
      <c r="R39" s="100"/>
      <c r="S39" s="101"/>
      <c r="T39" s="100"/>
      <c r="U39" s="101"/>
      <c r="V39" s="100"/>
      <c r="W39" s="101"/>
      <c r="X39" s="100"/>
      <c r="Y39" s="101"/>
    </row>
    <row r="40" spans="1:25" ht="21.75" customHeight="1">
      <c r="A40" s="95">
        <f t="shared" si="0"/>
        <v>31</v>
      </c>
      <c r="B40" s="403"/>
      <c r="C40" s="403"/>
      <c r="D40" s="403"/>
      <c r="E40" s="403"/>
      <c r="F40" s="403"/>
      <c r="G40" s="403"/>
      <c r="H40" s="404"/>
      <c r="I40" s="405"/>
      <c r="J40" s="403"/>
      <c r="K40" s="403"/>
      <c r="L40" s="403"/>
      <c r="M40" s="403"/>
      <c r="N40" s="95"/>
      <c r="O40" s="100"/>
      <c r="P40" s="100"/>
      <c r="Q40" s="101"/>
      <c r="R40" s="100"/>
      <c r="S40" s="101"/>
      <c r="T40" s="100"/>
      <c r="U40" s="101"/>
      <c r="V40" s="100"/>
      <c r="W40" s="101"/>
      <c r="X40" s="100"/>
      <c r="Y40" s="101"/>
    </row>
    <row r="41" spans="1:25" ht="21.75" customHeight="1">
      <c r="A41" s="95">
        <f t="shared" si="0"/>
        <v>32</v>
      </c>
      <c r="B41" s="403"/>
      <c r="C41" s="403"/>
      <c r="D41" s="403"/>
      <c r="E41" s="403"/>
      <c r="F41" s="403"/>
      <c r="G41" s="403"/>
      <c r="H41" s="404"/>
      <c r="I41" s="405"/>
      <c r="J41" s="403"/>
      <c r="K41" s="403"/>
      <c r="L41" s="403"/>
      <c r="M41" s="403"/>
      <c r="N41" s="95"/>
      <c r="O41" s="100"/>
      <c r="P41" s="100"/>
      <c r="Q41" s="101"/>
      <c r="R41" s="100"/>
      <c r="S41" s="101"/>
      <c r="T41" s="100"/>
      <c r="U41" s="101"/>
      <c r="V41" s="100"/>
      <c r="W41" s="101"/>
      <c r="X41" s="100"/>
      <c r="Y41" s="101"/>
    </row>
    <row r="42" spans="1:25" ht="21.75" customHeight="1">
      <c r="A42" s="95">
        <f t="shared" si="0"/>
        <v>33</v>
      </c>
      <c r="B42" s="403"/>
      <c r="C42" s="403"/>
      <c r="D42" s="403"/>
      <c r="E42" s="403"/>
      <c r="F42" s="403"/>
      <c r="G42" s="403"/>
      <c r="H42" s="404"/>
      <c r="I42" s="405"/>
      <c r="J42" s="403"/>
      <c r="K42" s="403"/>
      <c r="L42" s="403"/>
      <c r="M42" s="403"/>
      <c r="N42" s="95"/>
      <c r="O42" s="100"/>
      <c r="P42" s="100"/>
      <c r="Q42" s="101"/>
      <c r="R42" s="100"/>
      <c r="S42" s="101"/>
      <c r="T42" s="100"/>
      <c r="U42" s="101"/>
      <c r="V42" s="100"/>
      <c r="W42" s="101"/>
      <c r="X42" s="100"/>
      <c r="Y42" s="101"/>
    </row>
    <row r="43" spans="1:25" ht="21.75" customHeight="1">
      <c r="A43" s="95">
        <f t="shared" si="0"/>
        <v>34</v>
      </c>
      <c r="B43" s="403"/>
      <c r="C43" s="403"/>
      <c r="D43" s="403"/>
      <c r="E43" s="403"/>
      <c r="F43" s="403"/>
      <c r="G43" s="403"/>
      <c r="H43" s="404"/>
      <c r="I43" s="405"/>
      <c r="J43" s="403"/>
      <c r="K43" s="403"/>
      <c r="L43" s="403"/>
      <c r="M43" s="403"/>
      <c r="N43" s="95"/>
      <c r="O43" s="100"/>
      <c r="P43" s="100"/>
      <c r="Q43" s="101"/>
      <c r="R43" s="100"/>
      <c r="S43" s="101"/>
      <c r="T43" s="100"/>
      <c r="U43" s="101"/>
      <c r="V43" s="100"/>
      <c r="W43" s="101"/>
      <c r="X43" s="100"/>
      <c r="Y43" s="101"/>
    </row>
    <row r="44" spans="1:25" ht="21.75" customHeight="1">
      <c r="A44" s="95">
        <f t="shared" si="0"/>
        <v>35</v>
      </c>
      <c r="B44" s="403"/>
      <c r="C44" s="403"/>
      <c r="D44" s="403"/>
      <c r="E44" s="403"/>
      <c r="F44" s="403"/>
      <c r="G44" s="403"/>
      <c r="H44" s="404"/>
      <c r="I44" s="405"/>
      <c r="J44" s="403"/>
      <c r="K44" s="403"/>
      <c r="L44" s="403"/>
      <c r="M44" s="403"/>
      <c r="N44" s="95"/>
      <c r="O44" s="100"/>
      <c r="P44" s="100"/>
      <c r="Q44" s="101"/>
      <c r="R44" s="100"/>
      <c r="S44" s="101"/>
      <c r="T44" s="100"/>
      <c r="U44" s="101"/>
      <c r="V44" s="100"/>
      <c r="W44" s="101"/>
      <c r="X44" s="100"/>
      <c r="Y44" s="101"/>
    </row>
    <row r="45" spans="1:25" ht="21.75" customHeight="1">
      <c r="A45" s="95">
        <f t="shared" si="0"/>
        <v>36</v>
      </c>
      <c r="B45" s="403"/>
      <c r="C45" s="403"/>
      <c r="D45" s="403"/>
      <c r="E45" s="403"/>
      <c r="F45" s="403"/>
      <c r="G45" s="403"/>
      <c r="H45" s="404"/>
      <c r="I45" s="405"/>
      <c r="J45" s="403"/>
      <c r="K45" s="403"/>
      <c r="L45" s="403"/>
      <c r="M45" s="403"/>
      <c r="N45" s="95"/>
      <c r="O45" s="100"/>
      <c r="P45" s="100"/>
      <c r="Q45" s="101"/>
      <c r="R45" s="100"/>
      <c r="S45" s="101"/>
      <c r="T45" s="100"/>
      <c r="U45" s="101"/>
      <c r="V45" s="100"/>
      <c r="W45" s="101"/>
      <c r="X45" s="100"/>
      <c r="Y45" s="101"/>
    </row>
    <row r="46" spans="1:25" ht="21.75" customHeight="1">
      <c r="A46" s="95">
        <f t="shared" si="0"/>
        <v>37</v>
      </c>
      <c r="B46" s="403"/>
      <c r="C46" s="403"/>
      <c r="D46" s="403"/>
      <c r="E46" s="403"/>
      <c r="F46" s="403"/>
      <c r="G46" s="403"/>
      <c r="H46" s="404"/>
      <c r="I46" s="405"/>
      <c r="J46" s="403"/>
      <c r="K46" s="403"/>
      <c r="L46" s="403"/>
      <c r="M46" s="403"/>
      <c r="N46" s="95"/>
      <c r="O46" s="100"/>
      <c r="P46" s="100"/>
      <c r="Q46" s="101"/>
      <c r="R46" s="100"/>
      <c r="S46" s="101"/>
      <c r="T46" s="100"/>
      <c r="U46" s="101"/>
      <c r="V46" s="100"/>
      <c r="W46" s="101"/>
      <c r="X46" s="100"/>
      <c r="Y46" s="101"/>
    </row>
    <row r="47" spans="1:25" ht="21.75" customHeight="1">
      <c r="A47" s="95">
        <f t="shared" si="0"/>
        <v>38</v>
      </c>
      <c r="B47" s="403"/>
      <c r="C47" s="403"/>
      <c r="D47" s="403"/>
      <c r="E47" s="403"/>
      <c r="F47" s="403"/>
      <c r="G47" s="403"/>
      <c r="H47" s="404"/>
      <c r="I47" s="405"/>
      <c r="J47" s="403"/>
      <c r="K47" s="403"/>
      <c r="L47" s="403"/>
      <c r="M47" s="403"/>
      <c r="N47" s="95"/>
      <c r="O47" s="100"/>
      <c r="P47" s="100"/>
      <c r="Q47" s="101"/>
      <c r="R47" s="100"/>
      <c r="S47" s="101"/>
      <c r="T47" s="100"/>
      <c r="U47" s="101"/>
      <c r="V47" s="100"/>
      <c r="W47" s="101"/>
      <c r="X47" s="100"/>
      <c r="Y47" s="101"/>
    </row>
    <row r="48" spans="1:25" ht="21.75" customHeight="1">
      <c r="A48" s="95">
        <f t="shared" si="0"/>
        <v>39</v>
      </c>
      <c r="B48" s="403"/>
      <c r="C48" s="403"/>
      <c r="D48" s="403"/>
      <c r="E48" s="403"/>
      <c r="F48" s="403"/>
      <c r="G48" s="403"/>
      <c r="H48" s="404"/>
      <c r="I48" s="405"/>
      <c r="J48" s="403"/>
      <c r="K48" s="403"/>
      <c r="L48" s="403"/>
      <c r="M48" s="403"/>
      <c r="N48" s="95"/>
      <c r="O48" s="100"/>
      <c r="P48" s="100"/>
      <c r="Q48" s="101"/>
      <c r="R48" s="100"/>
      <c r="S48" s="101"/>
      <c r="T48" s="100"/>
      <c r="U48" s="101"/>
      <c r="V48" s="100"/>
      <c r="W48" s="101"/>
      <c r="X48" s="100"/>
      <c r="Y48" s="101"/>
    </row>
    <row r="49" spans="1:25" ht="21.75" customHeight="1">
      <c r="A49" s="95">
        <f t="shared" si="0"/>
        <v>40</v>
      </c>
      <c r="B49" s="403"/>
      <c r="C49" s="403"/>
      <c r="D49" s="403"/>
      <c r="E49" s="403"/>
      <c r="F49" s="403"/>
      <c r="G49" s="403"/>
      <c r="H49" s="404"/>
      <c r="I49" s="405"/>
      <c r="J49" s="403"/>
      <c r="K49" s="403"/>
      <c r="L49" s="403"/>
      <c r="M49" s="403"/>
      <c r="N49" s="95"/>
      <c r="O49" s="100"/>
      <c r="P49" s="100"/>
      <c r="Q49" s="101"/>
      <c r="R49" s="100"/>
      <c r="S49" s="101"/>
      <c r="T49" s="100"/>
      <c r="U49" s="101"/>
      <c r="V49" s="100"/>
      <c r="W49" s="101"/>
      <c r="X49" s="100"/>
      <c r="Y49" s="101"/>
    </row>
    <row r="50" spans="1:25" ht="21.75" customHeight="1">
      <c r="A50" s="95">
        <f t="shared" si="0"/>
        <v>41</v>
      </c>
      <c r="B50" s="403"/>
      <c r="C50" s="403"/>
      <c r="D50" s="403"/>
      <c r="E50" s="403"/>
      <c r="F50" s="403"/>
      <c r="G50" s="403"/>
      <c r="H50" s="404"/>
      <c r="I50" s="405"/>
      <c r="J50" s="403"/>
      <c r="K50" s="403"/>
      <c r="L50" s="403"/>
      <c r="M50" s="403"/>
      <c r="N50" s="95"/>
      <c r="O50" s="100"/>
      <c r="P50" s="100"/>
      <c r="Q50" s="101"/>
      <c r="R50" s="100"/>
      <c r="S50" s="101"/>
      <c r="T50" s="100"/>
      <c r="U50" s="101"/>
      <c r="V50" s="100"/>
      <c r="W50" s="101"/>
      <c r="X50" s="100"/>
      <c r="Y50" s="101"/>
    </row>
    <row r="51" spans="1:25" ht="21.75" customHeight="1">
      <c r="A51" s="95">
        <f t="shared" si="0"/>
        <v>42</v>
      </c>
      <c r="B51" s="403"/>
      <c r="C51" s="403"/>
      <c r="D51" s="403"/>
      <c r="E51" s="403"/>
      <c r="F51" s="403"/>
      <c r="G51" s="403"/>
      <c r="H51" s="404"/>
      <c r="I51" s="405"/>
      <c r="J51" s="403"/>
      <c r="K51" s="403"/>
      <c r="L51" s="403"/>
      <c r="M51" s="403"/>
      <c r="N51" s="95"/>
      <c r="O51" s="100"/>
      <c r="P51" s="100"/>
      <c r="Q51" s="101"/>
      <c r="R51" s="100"/>
      <c r="S51" s="101"/>
      <c r="T51" s="100"/>
      <c r="U51" s="101"/>
      <c r="V51" s="100"/>
      <c r="W51" s="101"/>
      <c r="X51" s="100"/>
      <c r="Y51" s="101"/>
    </row>
    <row r="52" spans="1:25" ht="21.75" customHeight="1">
      <c r="A52" s="95">
        <f t="shared" si="0"/>
        <v>43</v>
      </c>
      <c r="B52" s="403"/>
      <c r="C52" s="403"/>
      <c r="D52" s="403"/>
      <c r="E52" s="403"/>
      <c r="F52" s="403"/>
      <c r="G52" s="403"/>
      <c r="H52" s="404"/>
      <c r="I52" s="405"/>
      <c r="J52" s="403"/>
      <c r="K52" s="403"/>
      <c r="L52" s="403"/>
      <c r="M52" s="403"/>
      <c r="N52" s="95"/>
      <c r="O52" s="100"/>
      <c r="P52" s="100"/>
      <c r="Q52" s="101"/>
      <c r="R52" s="100"/>
      <c r="S52" s="101"/>
      <c r="T52" s="100"/>
      <c r="U52" s="101"/>
      <c r="V52" s="100"/>
      <c r="W52" s="101"/>
      <c r="X52" s="100"/>
      <c r="Y52" s="101"/>
    </row>
    <row r="53" spans="1:25" ht="21.75" customHeight="1">
      <c r="A53" s="95">
        <f t="shared" si="0"/>
        <v>44</v>
      </c>
      <c r="B53" s="403"/>
      <c r="C53" s="403"/>
      <c r="D53" s="403"/>
      <c r="E53" s="403"/>
      <c r="F53" s="403"/>
      <c r="G53" s="403"/>
      <c r="H53" s="404"/>
      <c r="I53" s="405"/>
      <c r="J53" s="403"/>
      <c r="K53" s="403"/>
      <c r="L53" s="403"/>
      <c r="M53" s="403"/>
      <c r="N53" s="95"/>
      <c r="O53" s="100"/>
      <c r="P53" s="100"/>
      <c r="Q53" s="101"/>
      <c r="R53" s="100"/>
      <c r="S53" s="101"/>
      <c r="T53" s="100"/>
      <c r="U53" s="101"/>
      <c r="V53" s="100"/>
      <c r="W53" s="101"/>
      <c r="X53" s="100"/>
      <c r="Y53" s="101"/>
    </row>
    <row r="54" spans="1:25" ht="21.75" customHeight="1">
      <c r="A54" s="95">
        <f t="shared" si="0"/>
        <v>45</v>
      </c>
      <c r="B54" s="403"/>
      <c r="C54" s="403"/>
      <c r="D54" s="403"/>
      <c r="E54" s="403"/>
      <c r="F54" s="403"/>
      <c r="G54" s="403"/>
      <c r="H54" s="404"/>
      <c r="I54" s="405"/>
      <c r="J54" s="403"/>
      <c r="K54" s="403"/>
      <c r="L54" s="403"/>
      <c r="M54" s="403"/>
      <c r="N54" s="95"/>
      <c r="O54" s="100"/>
      <c r="P54" s="100"/>
      <c r="Q54" s="101"/>
      <c r="R54" s="100"/>
      <c r="S54" s="101"/>
      <c r="T54" s="100"/>
      <c r="U54" s="101"/>
      <c r="V54" s="100"/>
      <c r="W54" s="101"/>
      <c r="X54" s="100"/>
      <c r="Y54" s="101"/>
    </row>
    <row r="55" spans="1:25" ht="21.75" customHeight="1">
      <c r="A55" s="95">
        <f t="shared" si="0"/>
        <v>46</v>
      </c>
      <c r="B55" s="403"/>
      <c r="C55" s="403"/>
      <c r="D55" s="403"/>
      <c r="E55" s="403"/>
      <c r="F55" s="403"/>
      <c r="G55" s="403"/>
      <c r="H55" s="404"/>
      <c r="I55" s="405"/>
      <c r="J55" s="403"/>
      <c r="K55" s="403"/>
      <c r="L55" s="403"/>
      <c r="M55" s="403"/>
      <c r="N55" s="95"/>
      <c r="O55" s="100"/>
      <c r="P55" s="100"/>
      <c r="Q55" s="101"/>
      <c r="R55" s="100"/>
      <c r="S55" s="101"/>
      <c r="T55" s="100"/>
      <c r="U55" s="101"/>
      <c r="V55" s="100"/>
      <c r="W55" s="101"/>
      <c r="X55" s="100"/>
      <c r="Y55" s="101"/>
    </row>
    <row r="56" spans="1:25" ht="21.75" customHeight="1">
      <c r="A56" s="95">
        <f t="shared" si="0"/>
        <v>47</v>
      </c>
      <c r="B56" s="403"/>
      <c r="C56" s="403"/>
      <c r="D56" s="403"/>
      <c r="E56" s="403"/>
      <c r="F56" s="403"/>
      <c r="G56" s="403"/>
      <c r="H56" s="404"/>
      <c r="I56" s="405"/>
      <c r="J56" s="403"/>
      <c r="K56" s="403"/>
      <c r="L56" s="403"/>
      <c r="M56" s="403"/>
      <c r="N56" s="95"/>
      <c r="O56" s="100"/>
      <c r="P56" s="100"/>
      <c r="Q56" s="101"/>
      <c r="R56" s="100"/>
      <c r="S56" s="101"/>
      <c r="T56" s="100"/>
      <c r="U56" s="101"/>
      <c r="V56" s="100"/>
      <c r="W56" s="101"/>
      <c r="X56" s="100"/>
      <c r="Y56" s="101"/>
    </row>
    <row r="57" spans="1:25" ht="21.75" customHeight="1">
      <c r="A57" s="95">
        <f t="shared" si="0"/>
        <v>48</v>
      </c>
      <c r="B57" s="403"/>
      <c r="C57" s="403"/>
      <c r="D57" s="403"/>
      <c r="E57" s="403"/>
      <c r="F57" s="403"/>
      <c r="G57" s="403"/>
      <c r="H57" s="404"/>
      <c r="I57" s="405"/>
      <c r="J57" s="403"/>
      <c r="K57" s="403"/>
      <c r="L57" s="403"/>
      <c r="M57" s="403"/>
      <c r="N57" s="95"/>
      <c r="O57" s="100"/>
      <c r="P57" s="100"/>
      <c r="Q57" s="101"/>
      <c r="R57" s="100"/>
      <c r="S57" s="101"/>
      <c r="T57" s="100"/>
      <c r="U57" s="101"/>
      <c r="V57" s="100"/>
      <c r="W57" s="101"/>
      <c r="X57" s="100"/>
      <c r="Y57" s="101"/>
    </row>
    <row r="58" spans="1:25" ht="21.75" customHeight="1">
      <c r="A58" s="95">
        <f t="shared" si="0"/>
        <v>49</v>
      </c>
      <c r="B58" s="403"/>
      <c r="C58" s="403"/>
      <c r="D58" s="403"/>
      <c r="E58" s="403"/>
      <c r="F58" s="403"/>
      <c r="G58" s="403"/>
      <c r="H58" s="404"/>
      <c r="I58" s="405"/>
      <c r="J58" s="403"/>
      <c r="K58" s="403"/>
      <c r="L58" s="403"/>
      <c r="M58" s="403"/>
      <c r="N58" s="95"/>
      <c r="O58" s="100"/>
      <c r="P58" s="100"/>
      <c r="Q58" s="101"/>
      <c r="R58" s="100"/>
      <c r="S58" s="101"/>
      <c r="T58" s="100"/>
      <c r="U58" s="101"/>
      <c r="V58" s="100"/>
      <c r="W58" s="101"/>
      <c r="X58" s="100"/>
      <c r="Y58" s="101"/>
    </row>
    <row r="59" spans="1:25" ht="21.75" customHeight="1">
      <c r="A59" s="95">
        <f t="shared" si="0"/>
        <v>50</v>
      </c>
      <c r="B59" s="403"/>
      <c r="C59" s="403"/>
      <c r="D59" s="403"/>
      <c r="E59" s="403"/>
      <c r="F59" s="403"/>
      <c r="G59" s="403"/>
      <c r="H59" s="404"/>
      <c r="I59" s="405"/>
      <c r="J59" s="403"/>
      <c r="K59" s="403"/>
      <c r="L59" s="403"/>
      <c r="M59" s="403"/>
      <c r="N59" s="95"/>
      <c r="O59" s="100"/>
      <c r="P59" s="100"/>
      <c r="Q59" s="101"/>
      <c r="R59" s="100"/>
      <c r="S59" s="101"/>
      <c r="T59" s="100"/>
      <c r="U59" s="101"/>
      <c r="V59" s="100"/>
      <c r="W59" s="101"/>
      <c r="X59" s="100"/>
      <c r="Y59" s="101"/>
    </row>
    <row r="60" spans="1:25" ht="21.75" customHeight="1">
      <c r="A60" s="95">
        <f t="shared" si="0"/>
        <v>51</v>
      </c>
      <c r="B60" s="403"/>
      <c r="C60" s="403"/>
      <c r="D60" s="403"/>
      <c r="E60" s="403"/>
      <c r="F60" s="403"/>
      <c r="G60" s="403"/>
      <c r="H60" s="404"/>
      <c r="I60" s="405"/>
      <c r="J60" s="403"/>
      <c r="K60" s="403"/>
      <c r="L60" s="403"/>
      <c r="M60" s="403"/>
      <c r="N60" s="95"/>
      <c r="O60" s="100"/>
      <c r="P60" s="100"/>
      <c r="Q60" s="101"/>
      <c r="R60" s="100"/>
      <c r="S60" s="101"/>
      <c r="T60" s="100"/>
      <c r="U60" s="101"/>
      <c r="V60" s="100"/>
      <c r="W60" s="101"/>
      <c r="X60" s="100"/>
      <c r="Y60" s="101"/>
    </row>
    <row r="61" spans="1:25" ht="21.75" customHeight="1">
      <c r="A61" s="95">
        <f t="shared" si="0"/>
        <v>52</v>
      </c>
      <c r="B61" s="403"/>
      <c r="C61" s="403"/>
      <c r="D61" s="403"/>
      <c r="E61" s="403"/>
      <c r="F61" s="403"/>
      <c r="G61" s="403"/>
      <c r="H61" s="404"/>
      <c r="I61" s="405"/>
      <c r="J61" s="403"/>
      <c r="K61" s="403"/>
      <c r="L61" s="403"/>
      <c r="M61" s="403"/>
      <c r="N61" s="95"/>
      <c r="O61" s="100"/>
      <c r="P61" s="100"/>
      <c r="Q61" s="101"/>
      <c r="R61" s="100"/>
      <c r="S61" s="101"/>
      <c r="T61" s="100"/>
      <c r="U61" s="101"/>
      <c r="V61" s="100"/>
      <c r="W61" s="101"/>
      <c r="X61" s="100"/>
      <c r="Y61" s="101"/>
    </row>
    <row r="62" spans="1:25" ht="21.75" customHeight="1">
      <c r="A62" s="95">
        <f t="shared" si="0"/>
        <v>53</v>
      </c>
      <c r="B62" s="403"/>
      <c r="C62" s="403"/>
      <c r="D62" s="403"/>
      <c r="E62" s="403"/>
      <c r="F62" s="403"/>
      <c r="G62" s="403"/>
      <c r="H62" s="404"/>
      <c r="I62" s="405"/>
      <c r="J62" s="403"/>
      <c r="K62" s="403"/>
      <c r="L62" s="403"/>
      <c r="M62" s="403"/>
      <c r="N62" s="95"/>
      <c r="O62" s="100"/>
      <c r="P62" s="100"/>
      <c r="Q62" s="101"/>
      <c r="R62" s="100"/>
      <c r="S62" s="101"/>
      <c r="T62" s="100"/>
      <c r="U62" s="101"/>
      <c r="V62" s="100"/>
      <c r="W62" s="101"/>
      <c r="X62" s="100"/>
      <c r="Y62" s="101"/>
    </row>
    <row r="63" spans="1:25" ht="21.75" customHeight="1">
      <c r="A63" s="95">
        <f t="shared" si="0"/>
        <v>54</v>
      </c>
      <c r="B63" s="403"/>
      <c r="C63" s="403"/>
      <c r="D63" s="403"/>
      <c r="E63" s="403"/>
      <c r="F63" s="403"/>
      <c r="G63" s="403"/>
      <c r="H63" s="404"/>
      <c r="I63" s="405"/>
      <c r="J63" s="403"/>
      <c r="K63" s="403"/>
      <c r="L63" s="403"/>
      <c r="M63" s="403"/>
      <c r="N63" s="95"/>
      <c r="O63" s="100"/>
      <c r="P63" s="100"/>
      <c r="Q63" s="101"/>
      <c r="R63" s="100"/>
      <c r="S63" s="101"/>
      <c r="T63" s="100"/>
      <c r="U63" s="101"/>
      <c r="V63" s="100"/>
      <c r="W63" s="101"/>
      <c r="X63" s="100"/>
      <c r="Y63" s="101"/>
    </row>
    <row r="64" spans="1:25" ht="21.75" customHeight="1">
      <c r="A64" s="95">
        <f t="shared" si="0"/>
        <v>55</v>
      </c>
      <c r="B64" s="403"/>
      <c r="C64" s="403"/>
      <c r="D64" s="403"/>
      <c r="E64" s="403"/>
      <c r="F64" s="403"/>
      <c r="G64" s="403"/>
      <c r="H64" s="404"/>
      <c r="I64" s="405"/>
      <c r="J64" s="403"/>
      <c r="K64" s="403"/>
      <c r="L64" s="403"/>
      <c r="M64" s="403"/>
      <c r="N64" s="95"/>
      <c r="O64" s="100"/>
      <c r="P64" s="100"/>
      <c r="Q64" s="101"/>
      <c r="R64" s="100"/>
      <c r="S64" s="101"/>
      <c r="T64" s="100"/>
      <c r="U64" s="101"/>
      <c r="V64" s="100"/>
      <c r="W64" s="101"/>
      <c r="X64" s="100"/>
      <c r="Y64" s="101"/>
    </row>
    <row r="65" spans="1:25" ht="21.75" customHeight="1">
      <c r="A65" s="95">
        <f t="shared" si="0"/>
        <v>56</v>
      </c>
      <c r="B65" s="403"/>
      <c r="C65" s="403"/>
      <c r="D65" s="403"/>
      <c r="E65" s="403"/>
      <c r="F65" s="403"/>
      <c r="G65" s="403"/>
      <c r="H65" s="404"/>
      <c r="I65" s="405"/>
      <c r="J65" s="403"/>
      <c r="K65" s="403"/>
      <c r="L65" s="403"/>
      <c r="M65" s="403"/>
      <c r="N65" s="95"/>
      <c r="O65" s="100"/>
      <c r="P65" s="100"/>
      <c r="Q65" s="101"/>
      <c r="R65" s="100"/>
      <c r="S65" s="101"/>
      <c r="T65" s="100"/>
      <c r="U65" s="101"/>
      <c r="V65" s="100"/>
      <c r="W65" s="101"/>
      <c r="X65" s="100"/>
      <c r="Y65" s="101"/>
    </row>
    <row r="66" spans="1:25" ht="21.75" customHeight="1">
      <c r="A66" s="95">
        <f t="shared" si="0"/>
        <v>57</v>
      </c>
      <c r="B66" s="403"/>
      <c r="C66" s="403"/>
      <c r="D66" s="403"/>
      <c r="E66" s="403"/>
      <c r="F66" s="403"/>
      <c r="G66" s="403"/>
      <c r="H66" s="404"/>
      <c r="I66" s="405"/>
      <c r="J66" s="403"/>
      <c r="K66" s="403"/>
      <c r="L66" s="403"/>
      <c r="M66" s="403"/>
      <c r="N66" s="95"/>
      <c r="O66" s="100"/>
      <c r="P66" s="100"/>
      <c r="Q66" s="101"/>
      <c r="R66" s="100"/>
      <c r="S66" s="101"/>
      <c r="T66" s="100"/>
      <c r="U66" s="101"/>
      <c r="V66" s="100"/>
      <c r="W66" s="101"/>
      <c r="X66" s="100"/>
      <c r="Y66" s="101"/>
    </row>
    <row r="67" spans="1:25" ht="21.75" customHeight="1">
      <c r="A67" s="95">
        <f t="shared" si="0"/>
        <v>58</v>
      </c>
      <c r="B67" s="403"/>
      <c r="C67" s="403"/>
      <c r="D67" s="403"/>
      <c r="E67" s="403"/>
      <c r="F67" s="403"/>
      <c r="G67" s="403"/>
      <c r="H67" s="404"/>
      <c r="I67" s="405"/>
      <c r="J67" s="403"/>
      <c r="K67" s="403"/>
      <c r="L67" s="403"/>
      <c r="M67" s="403"/>
      <c r="N67" s="95"/>
      <c r="O67" s="100"/>
      <c r="P67" s="100"/>
      <c r="Q67" s="101"/>
      <c r="R67" s="100"/>
      <c r="S67" s="101"/>
      <c r="T67" s="100"/>
      <c r="U67" s="101"/>
      <c r="V67" s="100"/>
      <c r="W67" s="101"/>
      <c r="X67" s="100"/>
      <c r="Y67" s="101"/>
    </row>
    <row r="68" spans="1:25" ht="21.75" customHeight="1">
      <c r="A68" s="95">
        <f t="shared" si="0"/>
        <v>59</v>
      </c>
      <c r="B68" s="403"/>
      <c r="C68" s="403"/>
      <c r="D68" s="403"/>
      <c r="E68" s="403"/>
      <c r="F68" s="403"/>
      <c r="G68" s="403"/>
      <c r="H68" s="404"/>
      <c r="I68" s="405"/>
      <c r="J68" s="403"/>
      <c r="K68" s="403"/>
      <c r="L68" s="403"/>
      <c r="M68" s="403"/>
      <c r="N68" s="95"/>
      <c r="O68" s="100"/>
      <c r="P68" s="100"/>
      <c r="Q68" s="101"/>
      <c r="R68" s="100"/>
      <c r="S68" s="101"/>
      <c r="T68" s="100"/>
      <c r="U68" s="101"/>
      <c r="V68" s="100"/>
      <c r="W68" s="101"/>
      <c r="X68" s="100"/>
      <c r="Y68" s="101"/>
    </row>
    <row r="69" spans="1:25" ht="21.75" customHeight="1">
      <c r="A69" s="95">
        <f t="shared" si="0"/>
        <v>60</v>
      </c>
      <c r="B69" s="403"/>
      <c r="C69" s="403"/>
      <c r="D69" s="403"/>
      <c r="E69" s="403"/>
      <c r="F69" s="403"/>
      <c r="G69" s="403"/>
      <c r="H69" s="404"/>
      <c r="I69" s="405"/>
      <c r="J69" s="403"/>
      <c r="K69" s="403"/>
      <c r="L69" s="403"/>
      <c r="M69" s="403"/>
      <c r="N69" s="95"/>
      <c r="O69" s="100"/>
      <c r="P69" s="100"/>
      <c r="Q69" s="101"/>
      <c r="R69" s="100"/>
      <c r="S69" s="101"/>
      <c r="T69" s="100"/>
      <c r="U69" s="101"/>
      <c r="V69" s="100"/>
      <c r="W69" s="101"/>
      <c r="X69" s="100"/>
      <c r="Y69" s="101"/>
    </row>
    <row r="70" spans="1:25" ht="21.75" customHeight="1">
      <c r="A70" s="95">
        <f t="shared" si="0"/>
        <v>61</v>
      </c>
      <c r="B70" s="403"/>
      <c r="C70" s="403"/>
      <c r="D70" s="403"/>
      <c r="E70" s="403"/>
      <c r="F70" s="403"/>
      <c r="G70" s="403"/>
      <c r="H70" s="404"/>
      <c r="I70" s="405"/>
      <c r="J70" s="403"/>
      <c r="K70" s="403"/>
      <c r="L70" s="403"/>
      <c r="M70" s="403"/>
      <c r="N70" s="95"/>
      <c r="O70" s="100"/>
      <c r="P70" s="100"/>
      <c r="Q70" s="101"/>
      <c r="R70" s="100"/>
      <c r="S70" s="101"/>
      <c r="T70" s="100"/>
      <c r="U70" s="101"/>
      <c r="V70" s="100"/>
      <c r="W70" s="101"/>
      <c r="X70" s="100"/>
      <c r="Y70" s="101"/>
    </row>
    <row r="71" spans="1:25" ht="21.75" customHeight="1">
      <c r="A71" s="95">
        <f t="shared" si="0"/>
        <v>62</v>
      </c>
      <c r="B71" s="403"/>
      <c r="C71" s="403"/>
      <c r="D71" s="403"/>
      <c r="E71" s="403"/>
      <c r="F71" s="403"/>
      <c r="G71" s="403"/>
      <c r="H71" s="404"/>
      <c r="I71" s="405"/>
      <c r="J71" s="403"/>
      <c r="K71" s="403"/>
      <c r="L71" s="403"/>
      <c r="M71" s="403"/>
      <c r="N71" s="95"/>
      <c r="O71" s="100"/>
      <c r="P71" s="100"/>
      <c r="Q71" s="101"/>
      <c r="R71" s="100"/>
      <c r="S71" s="101"/>
      <c r="T71" s="100"/>
      <c r="U71" s="101"/>
      <c r="V71" s="100"/>
      <c r="W71" s="101"/>
      <c r="X71" s="100"/>
      <c r="Y71" s="101"/>
    </row>
    <row r="72" spans="1:25" ht="21.75" customHeight="1">
      <c r="A72" s="95">
        <f t="shared" si="0"/>
        <v>63</v>
      </c>
      <c r="B72" s="403"/>
      <c r="C72" s="403"/>
      <c r="D72" s="403"/>
      <c r="E72" s="403"/>
      <c r="F72" s="403"/>
      <c r="G72" s="403"/>
      <c r="H72" s="404"/>
      <c r="I72" s="405"/>
      <c r="J72" s="403"/>
      <c r="K72" s="403"/>
      <c r="L72" s="403"/>
      <c r="M72" s="403"/>
      <c r="N72" s="95"/>
      <c r="O72" s="100"/>
      <c r="P72" s="100"/>
      <c r="Q72" s="101"/>
      <c r="R72" s="100"/>
      <c r="S72" s="101"/>
      <c r="T72" s="100"/>
      <c r="U72" s="101"/>
      <c r="V72" s="100"/>
      <c r="W72" s="101"/>
      <c r="X72" s="100"/>
      <c r="Y72" s="101"/>
    </row>
    <row r="73" spans="1:25" ht="21.75" customHeight="1">
      <c r="A73" s="95">
        <f t="shared" si="0"/>
        <v>64</v>
      </c>
      <c r="B73" s="403"/>
      <c r="C73" s="403"/>
      <c r="D73" s="403"/>
      <c r="E73" s="403"/>
      <c r="F73" s="403"/>
      <c r="G73" s="403"/>
      <c r="H73" s="404"/>
      <c r="I73" s="405"/>
      <c r="J73" s="403"/>
      <c r="K73" s="403"/>
      <c r="L73" s="403"/>
      <c r="M73" s="403"/>
      <c r="N73" s="95"/>
      <c r="O73" s="100"/>
      <c r="P73" s="100"/>
      <c r="Q73" s="101"/>
      <c r="R73" s="100"/>
      <c r="S73" s="101"/>
      <c r="T73" s="100"/>
      <c r="U73" s="101"/>
      <c r="V73" s="100"/>
      <c r="W73" s="101"/>
      <c r="X73" s="100"/>
      <c r="Y73" s="101"/>
    </row>
    <row r="74" spans="1:25" ht="21.75" customHeight="1">
      <c r="A74" s="95">
        <f t="shared" si="0"/>
        <v>65</v>
      </c>
      <c r="B74" s="403"/>
      <c r="C74" s="403"/>
      <c r="D74" s="403"/>
      <c r="E74" s="403"/>
      <c r="F74" s="403"/>
      <c r="G74" s="403"/>
      <c r="H74" s="404"/>
      <c r="I74" s="405"/>
      <c r="J74" s="403"/>
      <c r="K74" s="403"/>
      <c r="L74" s="403"/>
      <c r="M74" s="403"/>
      <c r="N74" s="95"/>
      <c r="O74" s="100"/>
      <c r="P74" s="100"/>
      <c r="Q74" s="101"/>
      <c r="R74" s="100"/>
      <c r="S74" s="101"/>
      <c r="T74" s="100"/>
      <c r="U74" s="101"/>
      <c r="V74" s="100"/>
      <c r="W74" s="101"/>
      <c r="X74" s="100"/>
      <c r="Y74" s="101"/>
    </row>
    <row r="75" spans="1:25" ht="21.75" customHeight="1">
      <c r="A75" s="95">
        <f t="shared" ref="A75:A84" si="1">ROW()-9</f>
        <v>66</v>
      </c>
      <c r="B75" s="403"/>
      <c r="C75" s="403"/>
      <c r="D75" s="403"/>
      <c r="E75" s="403"/>
      <c r="F75" s="403"/>
      <c r="G75" s="403"/>
      <c r="H75" s="404"/>
      <c r="I75" s="405"/>
      <c r="J75" s="403"/>
      <c r="K75" s="403"/>
      <c r="L75" s="403"/>
      <c r="M75" s="403"/>
      <c r="N75" s="95"/>
      <c r="O75" s="100"/>
      <c r="P75" s="100"/>
      <c r="Q75" s="101"/>
      <c r="R75" s="100"/>
      <c r="S75" s="101"/>
      <c r="T75" s="100"/>
      <c r="U75" s="101"/>
      <c r="V75" s="100"/>
      <c r="W75" s="101"/>
      <c r="X75" s="100"/>
      <c r="Y75" s="101"/>
    </row>
    <row r="76" spans="1:25" ht="21.75" customHeight="1">
      <c r="A76" s="95">
        <f t="shared" si="1"/>
        <v>67</v>
      </c>
      <c r="B76" s="403"/>
      <c r="C76" s="403"/>
      <c r="D76" s="403"/>
      <c r="E76" s="403"/>
      <c r="F76" s="403"/>
      <c r="G76" s="403"/>
      <c r="H76" s="404"/>
      <c r="I76" s="405"/>
      <c r="J76" s="403"/>
      <c r="K76" s="403"/>
      <c r="L76" s="403"/>
      <c r="M76" s="403"/>
      <c r="N76" s="95"/>
      <c r="O76" s="100"/>
      <c r="P76" s="100"/>
      <c r="Q76" s="101"/>
      <c r="R76" s="100"/>
      <c r="S76" s="101"/>
      <c r="T76" s="100"/>
      <c r="U76" s="101"/>
      <c r="V76" s="100"/>
      <c r="W76" s="101"/>
      <c r="X76" s="100"/>
      <c r="Y76" s="101"/>
    </row>
    <row r="77" spans="1:25" ht="21.75" customHeight="1">
      <c r="A77" s="95">
        <f t="shared" si="1"/>
        <v>68</v>
      </c>
      <c r="B77" s="403"/>
      <c r="C77" s="403"/>
      <c r="D77" s="403"/>
      <c r="E77" s="403"/>
      <c r="F77" s="403"/>
      <c r="G77" s="403"/>
      <c r="H77" s="404"/>
      <c r="I77" s="405"/>
      <c r="J77" s="403"/>
      <c r="K77" s="403"/>
      <c r="L77" s="403"/>
      <c r="M77" s="403"/>
      <c r="N77" s="95"/>
      <c r="O77" s="100"/>
      <c r="P77" s="100"/>
      <c r="Q77" s="101"/>
      <c r="R77" s="100"/>
      <c r="S77" s="101"/>
      <c r="T77" s="100"/>
      <c r="U77" s="101"/>
      <c r="V77" s="100"/>
      <c r="W77" s="101"/>
      <c r="X77" s="100"/>
      <c r="Y77" s="101"/>
    </row>
    <row r="78" spans="1:25" ht="21.75" customHeight="1">
      <c r="A78" s="95">
        <f t="shared" si="1"/>
        <v>69</v>
      </c>
      <c r="B78" s="403"/>
      <c r="C78" s="403"/>
      <c r="D78" s="403"/>
      <c r="E78" s="403"/>
      <c r="F78" s="403"/>
      <c r="G78" s="403"/>
      <c r="H78" s="404"/>
      <c r="I78" s="405"/>
      <c r="J78" s="403"/>
      <c r="K78" s="403"/>
      <c r="L78" s="403"/>
      <c r="M78" s="403"/>
      <c r="N78" s="95"/>
      <c r="O78" s="100"/>
      <c r="P78" s="100"/>
      <c r="Q78" s="101"/>
      <c r="R78" s="100"/>
      <c r="S78" s="101"/>
      <c r="T78" s="100"/>
      <c r="U78" s="101"/>
      <c r="V78" s="100"/>
      <c r="W78" s="101"/>
      <c r="X78" s="100"/>
      <c r="Y78" s="101"/>
    </row>
    <row r="79" spans="1:25" ht="21.75" customHeight="1">
      <c r="A79" s="95">
        <f t="shared" si="1"/>
        <v>70</v>
      </c>
      <c r="B79" s="403"/>
      <c r="C79" s="403"/>
      <c r="D79" s="403"/>
      <c r="E79" s="403"/>
      <c r="F79" s="403"/>
      <c r="G79" s="403"/>
      <c r="H79" s="404"/>
      <c r="I79" s="405"/>
      <c r="J79" s="403"/>
      <c r="K79" s="403"/>
      <c r="L79" s="403"/>
      <c r="M79" s="403"/>
      <c r="N79" s="95"/>
      <c r="O79" s="100"/>
      <c r="P79" s="100"/>
      <c r="Q79" s="101"/>
      <c r="R79" s="100"/>
      <c r="S79" s="101"/>
      <c r="T79" s="100"/>
      <c r="U79" s="101"/>
      <c r="V79" s="100"/>
      <c r="W79" s="101"/>
      <c r="X79" s="100"/>
      <c r="Y79" s="101"/>
    </row>
    <row r="80" spans="1:25" ht="21.75" customHeight="1">
      <c r="A80" s="95">
        <f t="shared" si="1"/>
        <v>71</v>
      </c>
      <c r="B80" s="403"/>
      <c r="C80" s="403"/>
      <c r="D80" s="403"/>
      <c r="E80" s="403"/>
      <c r="F80" s="403"/>
      <c r="G80" s="403"/>
      <c r="H80" s="404"/>
      <c r="I80" s="405"/>
      <c r="J80" s="403"/>
      <c r="K80" s="403"/>
      <c r="L80" s="403"/>
      <c r="M80" s="403"/>
      <c r="N80" s="95"/>
      <c r="O80" s="100"/>
      <c r="P80" s="100"/>
      <c r="Q80" s="101"/>
      <c r="R80" s="100"/>
      <c r="S80" s="101"/>
      <c r="T80" s="100"/>
      <c r="U80" s="101"/>
      <c r="V80" s="100"/>
      <c r="W80" s="101"/>
      <c r="X80" s="100"/>
      <c r="Y80" s="101"/>
    </row>
    <row r="81" spans="1:25" ht="21.75" customHeight="1">
      <c r="A81" s="95">
        <f t="shared" si="1"/>
        <v>72</v>
      </c>
      <c r="B81" s="403"/>
      <c r="C81" s="403"/>
      <c r="D81" s="403"/>
      <c r="E81" s="403"/>
      <c r="F81" s="403"/>
      <c r="G81" s="403"/>
      <c r="H81" s="404"/>
      <c r="I81" s="405"/>
      <c r="J81" s="403"/>
      <c r="K81" s="403"/>
      <c r="L81" s="403"/>
      <c r="M81" s="403"/>
      <c r="N81" s="95"/>
      <c r="O81" s="100"/>
      <c r="P81" s="100"/>
      <c r="Q81" s="101"/>
      <c r="R81" s="100"/>
      <c r="S81" s="101"/>
      <c r="T81" s="100"/>
      <c r="U81" s="101"/>
      <c r="V81" s="100"/>
      <c r="W81" s="101"/>
      <c r="X81" s="100"/>
      <c r="Y81" s="101"/>
    </row>
    <row r="82" spans="1:25" ht="21.75" customHeight="1">
      <c r="A82" s="95">
        <f t="shared" si="1"/>
        <v>73</v>
      </c>
      <c r="B82" s="403"/>
      <c r="C82" s="403"/>
      <c r="D82" s="403"/>
      <c r="E82" s="403"/>
      <c r="F82" s="403"/>
      <c r="G82" s="403"/>
      <c r="H82" s="404"/>
      <c r="I82" s="405"/>
      <c r="J82" s="403"/>
      <c r="K82" s="403"/>
      <c r="L82" s="403"/>
      <c r="M82" s="403"/>
      <c r="N82" s="95"/>
      <c r="O82" s="100"/>
      <c r="P82" s="100"/>
      <c r="Q82" s="101"/>
      <c r="R82" s="100"/>
      <c r="S82" s="101"/>
      <c r="T82" s="100"/>
      <c r="U82" s="101"/>
      <c r="V82" s="100"/>
      <c r="W82" s="101"/>
      <c r="X82" s="100"/>
      <c r="Y82" s="101"/>
    </row>
    <row r="83" spans="1:25" ht="21.75" customHeight="1">
      <c r="A83" s="95">
        <f t="shared" si="1"/>
        <v>74</v>
      </c>
      <c r="B83" s="403"/>
      <c r="C83" s="403"/>
      <c r="D83" s="403"/>
      <c r="E83" s="403"/>
      <c r="F83" s="403"/>
      <c r="G83" s="403"/>
      <c r="H83" s="404"/>
      <c r="I83" s="405"/>
      <c r="J83" s="403"/>
      <c r="K83" s="403"/>
      <c r="L83" s="403"/>
      <c r="M83" s="403"/>
      <c r="N83" s="95"/>
      <c r="O83" s="100"/>
      <c r="P83" s="100"/>
      <c r="Q83" s="101"/>
      <c r="R83" s="100"/>
      <c r="S83" s="101"/>
      <c r="T83" s="100"/>
      <c r="U83" s="101"/>
      <c r="V83" s="100"/>
      <c r="W83" s="101"/>
      <c r="X83" s="100"/>
      <c r="Y83" s="101"/>
    </row>
    <row r="84" spans="1:25" ht="21.75" customHeight="1">
      <c r="A84" s="95">
        <f t="shared" si="1"/>
        <v>75</v>
      </c>
      <c r="B84" s="403"/>
      <c r="C84" s="403"/>
      <c r="D84" s="403"/>
      <c r="E84" s="403"/>
      <c r="F84" s="403"/>
      <c r="G84" s="403"/>
      <c r="H84" s="404"/>
      <c r="I84" s="405"/>
      <c r="J84" s="403"/>
      <c r="K84" s="403"/>
      <c r="L84" s="403"/>
      <c r="M84" s="403"/>
      <c r="N84" s="95"/>
      <c r="O84" s="100"/>
      <c r="P84" s="100"/>
      <c r="Q84" s="101"/>
      <c r="R84" s="100"/>
      <c r="S84" s="101"/>
      <c r="T84" s="100"/>
      <c r="U84" s="101"/>
      <c r="V84" s="100"/>
      <c r="W84" s="101"/>
      <c r="X84" s="100"/>
      <c r="Y84" s="101"/>
    </row>
  </sheetData>
  <mergeCells count="172">
    <mergeCell ref="A2:D2"/>
    <mergeCell ref="A3:D3"/>
    <mergeCell ref="I18:M18"/>
    <mergeCell ref="I19:M19"/>
    <mergeCell ref="I20:M20"/>
    <mergeCell ref="I21:M21"/>
    <mergeCell ref="I22:M22"/>
    <mergeCell ref="I23:M23"/>
    <mergeCell ref="B27:H27"/>
    <mergeCell ref="I8:M8"/>
    <mergeCell ref="I10:M10"/>
    <mergeCell ref="I11:M11"/>
    <mergeCell ref="I12:M12"/>
    <mergeCell ref="I13:M13"/>
    <mergeCell ref="I14:M14"/>
    <mergeCell ref="I15:M15"/>
    <mergeCell ref="I16:M16"/>
    <mergeCell ref="I17:M17"/>
    <mergeCell ref="B21:H21"/>
    <mergeCell ref="B22:H22"/>
    <mergeCell ref="B23:H23"/>
    <mergeCell ref="B24:H24"/>
    <mergeCell ref="B25:H25"/>
    <mergeCell ref="B26:H26"/>
    <mergeCell ref="Q3:R3"/>
    <mergeCell ref="Q4:R4"/>
    <mergeCell ref="V4:Y4"/>
    <mergeCell ref="V3:Y3"/>
    <mergeCell ref="V2:W2"/>
    <mergeCell ref="I24:M24"/>
    <mergeCell ref="I25:M25"/>
    <mergeCell ref="I26:M26"/>
    <mergeCell ref="I27:M27"/>
    <mergeCell ref="E2:M2"/>
    <mergeCell ref="E3:M3"/>
    <mergeCell ref="B15:H15"/>
    <mergeCell ref="B16:H16"/>
    <mergeCell ref="B17:H17"/>
    <mergeCell ref="B18:H18"/>
    <mergeCell ref="B19:H19"/>
    <mergeCell ref="B20:H20"/>
    <mergeCell ref="B8:H8"/>
    <mergeCell ref="B10:H10"/>
    <mergeCell ref="B11:H11"/>
    <mergeCell ref="B12:H12"/>
    <mergeCell ref="B13:H13"/>
    <mergeCell ref="B14:H14"/>
    <mergeCell ref="V5:Y5"/>
    <mergeCell ref="V9:W9"/>
    <mergeCell ref="X9:Y9"/>
    <mergeCell ref="B9:H9"/>
    <mergeCell ref="I9:M9"/>
    <mergeCell ref="A5:C5"/>
    <mergeCell ref="D5:G5"/>
    <mergeCell ref="I5:M5"/>
    <mergeCell ref="N5:S5"/>
    <mergeCell ref="B37:H37"/>
    <mergeCell ref="I37:M37"/>
    <mergeCell ref="B34:H34"/>
    <mergeCell ref="I34:M34"/>
    <mergeCell ref="B35:H35"/>
    <mergeCell ref="I35:M35"/>
    <mergeCell ref="B36:H36"/>
    <mergeCell ref="I36:M36"/>
    <mergeCell ref="B31:H31"/>
    <mergeCell ref="I31:M31"/>
    <mergeCell ref="B32:H32"/>
    <mergeCell ref="I32:M32"/>
    <mergeCell ref="B33:H33"/>
    <mergeCell ref="I33:M33"/>
    <mergeCell ref="B28:H28"/>
    <mergeCell ref="I28:M28"/>
    <mergeCell ref="B40:H40"/>
    <mergeCell ref="I40:M40"/>
    <mergeCell ref="B41:H41"/>
    <mergeCell ref="I41:M41"/>
    <mergeCell ref="B42:H42"/>
    <mergeCell ref="I42:M42"/>
    <mergeCell ref="R9:S9"/>
    <mergeCell ref="T9:U9"/>
    <mergeCell ref="B38:H38"/>
    <mergeCell ref="I38:M38"/>
    <mergeCell ref="B39:H39"/>
    <mergeCell ref="I39:M39"/>
    <mergeCell ref="B29:H29"/>
    <mergeCell ref="I29:M29"/>
    <mergeCell ref="B30:H30"/>
    <mergeCell ref="I30:M30"/>
    <mergeCell ref="B46:H46"/>
    <mergeCell ref="I46:M46"/>
    <mergeCell ref="B47:H47"/>
    <mergeCell ref="I47:M47"/>
    <mergeCell ref="B48:H48"/>
    <mergeCell ref="I48:M48"/>
    <mergeCell ref="B43:H43"/>
    <mergeCell ref="I43:M43"/>
    <mergeCell ref="B44:H44"/>
    <mergeCell ref="I44:M44"/>
    <mergeCell ref="B45:H45"/>
    <mergeCell ref="I45:M45"/>
    <mergeCell ref="B52:H52"/>
    <mergeCell ref="I52:M52"/>
    <mergeCell ref="B53:H53"/>
    <mergeCell ref="I53:M53"/>
    <mergeCell ref="B54:H54"/>
    <mergeCell ref="I54:M54"/>
    <mergeCell ref="B49:H49"/>
    <mergeCell ref="I49:M49"/>
    <mergeCell ref="B50:H50"/>
    <mergeCell ref="I50:M50"/>
    <mergeCell ref="B51:H51"/>
    <mergeCell ref="I51:M51"/>
    <mergeCell ref="B58:H58"/>
    <mergeCell ref="I58:M58"/>
    <mergeCell ref="B59:H59"/>
    <mergeCell ref="I59:M59"/>
    <mergeCell ref="B60:H60"/>
    <mergeCell ref="I60:M60"/>
    <mergeCell ref="B55:H55"/>
    <mergeCell ref="I55:M55"/>
    <mergeCell ref="B56:H56"/>
    <mergeCell ref="I56:M56"/>
    <mergeCell ref="B57:H57"/>
    <mergeCell ref="I57:M57"/>
    <mergeCell ref="B64:H64"/>
    <mergeCell ref="I64:M64"/>
    <mergeCell ref="B65:H65"/>
    <mergeCell ref="I65:M65"/>
    <mergeCell ref="B66:H66"/>
    <mergeCell ref="I66:M66"/>
    <mergeCell ref="B61:H61"/>
    <mergeCell ref="I61:M61"/>
    <mergeCell ref="B62:H62"/>
    <mergeCell ref="I62:M62"/>
    <mergeCell ref="B63:H63"/>
    <mergeCell ref="I63:M63"/>
    <mergeCell ref="B70:H70"/>
    <mergeCell ref="I70:M70"/>
    <mergeCell ref="B71:H71"/>
    <mergeCell ref="I71:M71"/>
    <mergeCell ref="B72:H72"/>
    <mergeCell ref="I72:M72"/>
    <mergeCell ref="B67:H67"/>
    <mergeCell ref="I67:M67"/>
    <mergeCell ref="B68:H68"/>
    <mergeCell ref="I68:M68"/>
    <mergeCell ref="B69:H69"/>
    <mergeCell ref="I69:M69"/>
    <mergeCell ref="B76:H76"/>
    <mergeCell ref="I76:M76"/>
    <mergeCell ref="B77:H77"/>
    <mergeCell ref="I77:M77"/>
    <mergeCell ref="B78:H78"/>
    <mergeCell ref="I78:M78"/>
    <mergeCell ref="B73:H73"/>
    <mergeCell ref="I73:M73"/>
    <mergeCell ref="B74:H74"/>
    <mergeCell ref="I74:M74"/>
    <mergeCell ref="B75:H75"/>
    <mergeCell ref="I75:M75"/>
    <mergeCell ref="B82:H82"/>
    <mergeCell ref="I82:M82"/>
    <mergeCell ref="B83:H83"/>
    <mergeCell ref="I83:M83"/>
    <mergeCell ref="B84:H84"/>
    <mergeCell ref="I84:M84"/>
    <mergeCell ref="B79:H79"/>
    <mergeCell ref="I79:M79"/>
    <mergeCell ref="B80:H80"/>
    <mergeCell ref="I80:M80"/>
    <mergeCell ref="B81:H81"/>
    <mergeCell ref="I81:M81"/>
  </mergeCells>
  <phoneticPr fontId="2"/>
  <pageMargins left="0.19685039370078741" right="0.19685039370078741" top="0.47244094488188981" bottom="0.23622047244094491" header="0.31496062992125984" footer="0.19685039370078741"/>
  <pageSetup paperSize="9" scale="79" fitToHeight="0" orientation="landscape" blackAndWhite="1" r:id="rId1"/>
  <headerFooter>
    <oddFooter>&amp;C&amp;"ＭＳ 明朝,標準"&amp;9&amp;P&amp;R&amp;"ＭＳ 明朝,標準"&amp;9aoyamakiko-invoice-uchiⅠ-ver2023C</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40C90-BA01-4AD6-844C-3A5B1DA79AA6}">
  <sheetPr>
    <tabColor rgb="FF92D050"/>
    <pageSetUpPr fitToPage="1"/>
  </sheetPr>
  <dimension ref="A1:AS68"/>
  <sheetViews>
    <sheetView showGridLines="0" workbookViewId="0">
      <pane ySplit="8" topLeftCell="A9" activePane="bottomLeft" state="frozen"/>
      <selection activeCell="AX34" sqref="AX34:BD35"/>
      <selection pane="bottomLeft" activeCell="M17" sqref="M17:T17"/>
    </sheetView>
  </sheetViews>
  <sheetFormatPr defaultRowHeight="21" customHeight="1"/>
  <cols>
    <col min="1" max="1" width="4.75" style="1" customWidth="1"/>
    <col min="2" max="2" width="13.5" style="1" customWidth="1"/>
    <col min="3" max="20" width="3.625" style="106" customWidth="1"/>
    <col min="21" max="21" width="11.625" style="3" customWidth="1"/>
    <col min="22" max="28" width="3.625" style="2" customWidth="1"/>
    <col min="29" max="29" width="3.625" style="3" customWidth="1"/>
    <col min="30" max="30" width="19.125" style="3" customWidth="1"/>
    <col min="31" max="31" width="10" style="1" customWidth="1"/>
    <col min="32" max="32" width="2.25" style="1" customWidth="1"/>
    <col min="33" max="33" width="10" style="1" customWidth="1"/>
    <col min="34" max="37" width="13.875" style="1" customWidth="1"/>
    <col min="38" max="16384" width="9" style="1"/>
  </cols>
  <sheetData>
    <row r="1" spans="1:37" s="106" customFormat="1" ht="21.75" customHeight="1">
      <c r="A1" s="7" t="s">
        <v>140</v>
      </c>
      <c r="B1" s="4"/>
      <c r="C1" s="4"/>
      <c r="D1" s="4"/>
      <c r="E1" s="4"/>
      <c r="F1" s="4"/>
      <c r="G1" s="4"/>
      <c r="H1" s="4"/>
      <c r="I1" s="4"/>
      <c r="J1" s="4"/>
      <c r="K1" s="4"/>
      <c r="L1" s="4"/>
      <c r="M1" s="4"/>
      <c r="N1" s="4"/>
      <c r="O1" s="4"/>
      <c r="P1" s="4"/>
      <c r="Q1" s="4"/>
      <c r="R1" s="4"/>
      <c r="S1" s="4"/>
      <c r="T1" s="4"/>
      <c r="U1" s="9"/>
      <c r="V1" s="4"/>
      <c r="W1" s="4"/>
      <c r="X1" s="4"/>
      <c r="Y1" s="4"/>
      <c r="Z1" s="4"/>
      <c r="AA1" s="4"/>
      <c r="AB1" s="4"/>
      <c r="AC1" s="9"/>
      <c r="AD1" s="9"/>
      <c r="AE1" s="4"/>
      <c r="AG1" s="106" t="s">
        <v>194</v>
      </c>
    </row>
    <row r="2" spans="1:37" s="106" customFormat="1" ht="21.75" customHeight="1">
      <c r="A2" s="7"/>
      <c r="B2" s="4"/>
      <c r="C2" s="4"/>
      <c r="D2" s="4"/>
      <c r="E2" s="4"/>
      <c r="F2" s="4"/>
      <c r="G2" s="4"/>
      <c r="H2" s="4"/>
      <c r="I2" s="4"/>
      <c r="J2" s="4"/>
      <c r="K2" s="4"/>
      <c r="L2" s="4"/>
      <c r="M2" s="4"/>
      <c r="N2" s="4"/>
      <c r="O2" s="4"/>
      <c r="P2" s="4"/>
      <c r="Q2" s="4"/>
      <c r="R2" s="4"/>
      <c r="S2" s="4"/>
      <c r="T2" s="4"/>
      <c r="U2" s="9"/>
      <c r="V2" s="4"/>
      <c r="W2" s="4"/>
      <c r="X2" s="4"/>
      <c r="Y2" s="4"/>
      <c r="Z2" s="4"/>
      <c r="AA2" s="4"/>
      <c r="AB2" s="4"/>
      <c r="AC2" s="9"/>
      <c r="AD2" s="9"/>
      <c r="AE2" s="4"/>
      <c r="AG2" s="10" t="s">
        <v>178</v>
      </c>
      <c r="AH2" s="178" t="s">
        <v>183</v>
      </c>
      <c r="AI2" s="178" t="s">
        <v>184</v>
      </c>
      <c r="AJ2" s="178" t="s">
        <v>185</v>
      </c>
      <c r="AK2" s="179"/>
    </row>
    <row r="3" spans="1:37" s="106" customFormat="1" ht="21.75" customHeight="1">
      <c r="A3" s="108" t="s">
        <v>175</v>
      </c>
      <c r="B3" s="108"/>
      <c r="C3" s="424">
        <f>指定請求書ver2023C!C5</f>
        <v>0</v>
      </c>
      <c r="D3" s="424"/>
      <c r="E3" s="424"/>
      <c r="F3" s="424"/>
      <c r="G3" s="424"/>
      <c r="H3" s="424"/>
      <c r="I3" s="424"/>
      <c r="J3" s="424"/>
      <c r="K3" s="424"/>
      <c r="T3" s="3"/>
      <c r="U3" s="3"/>
      <c r="V3" s="157" t="s">
        <v>173</v>
      </c>
      <c r="W3" s="162"/>
      <c r="X3" s="162"/>
      <c r="Y3" s="162"/>
      <c r="Z3" s="444">
        <f>指定請求書ver2023C!Z4</f>
        <v>0</v>
      </c>
      <c r="AA3" s="444"/>
      <c r="AB3" s="444"/>
      <c r="AC3" s="444"/>
      <c r="AD3" s="161"/>
      <c r="AE3" s="164"/>
      <c r="AF3" s="2"/>
      <c r="AG3" s="176">
        <v>0.1</v>
      </c>
      <c r="AH3" s="180">
        <f>SUMIF(AE:AE,AG3,AD:AD)</f>
        <v>100000</v>
      </c>
      <c r="AI3" s="180">
        <f>ROUNDDOWN(AH3*10%,0)</f>
        <v>10000</v>
      </c>
      <c r="AJ3" s="180">
        <f t="shared" ref="AJ3:AJ8" si="0">SUM(AH3:AI3)</f>
        <v>110000</v>
      </c>
      <c r="AK3" s="179"/>
    </row>
    <row r="4" spans="1:37" s="106" customFormat="1" ht="21.75" customHeight="1">
      <c r="A4" s="108" t="s">
        <v>176</v>
      </c>
      <c r="B4" s="108"/>
      <c r="C4" s="425">
        <f>指定請求書ver2023C!H5</f>
        <v>0</v>
      </c>
      <c r="D4" s="425"/>
      <c r="E4" s="425"/>
      <c r="F4" s="425"/>
      <c r="G4" s="425"/>
      <c r="H4" s="425"/>
      <c r="I4" s="425"/>
      <c r="J4" s="425"/>
      <c r="K4" s="425"/>
      <c r="M4" s="108" t="s">
        <v>172</v>
      </c>
      <c r="N4" s="108"/>
      <c r="O4" s="108"/>
      <c r="P4" s="417" t="str">
        <f>IF(指定請求書ver2023C!Z3=0,"",指定請求書ver2023C!Z3)</f>
        <v/>
      </c>
      <c r="Q4" s="417"/>
      <c r="R4" s="417"/>
      <c r="S4" s="417"/>
      <c r="T4" s="417"/>
      <c r="U4" s="159"/>
      <c r="V4" s="158" t="s">
        <v>174</v>
      </c>
      <c r="W4" s="163"/>
      <c r="X4" s="163"/>
      <c r="Y4" s="163"/>
      <c r="Z4" s="445">
        <f>指定請求書ver2023C!Z5</f>
        <v>0</v>
      </c>
      <c r="AA4" s="445"/>
      <c r="AB4" s="445"/>
      <c r="AC4" s="445"/>
      <c r="AD4" s="445"/>
      <c r="AE4" s="446"/>
      <c r="AF4" s="2"/>
      <c r="AG4" s="176" t="s">
        <v>179</v>
      </c>
      <c r="AH4" s="180">
        <f t="shared" ref="AH4:AH8" si="1">SUMIF(AE:AE,AG4,AD:AD)</f>
        <v>5000</v>
      </c>
      <c r="AI4" s="180">
        <f>ROUNDDOWN(AH4*8%,0)</f>
        <v>400</v>
      </c>
      <c r="AJ4" s="180">
        <f t="shared" si="0"/>
        <v>5400</v>
      </c>
      <c r="AK4" s="179"/>
    </row>
    <row r="5" spans="1:37" s="106" customFormat="1" ht="21.75" customHeight="1">
      <c r="V5" s="158" t="s">
        <v>170</v>
      </c>
      <c r="W5" s="163"/>
      <c r="X5" s="163"/>
      <c r="Y5" s="163"/>
      <c r="Z5" s="432">
        <f>指定請求書ver2023C!Z6</f>
        <v>0</v>
      </c>
      <c r="AA5" s="432"/>
      <c r="AB5" s="432"/>
      <c r="AC5" s="432"/>
      <c r="AD5" s="432"/>
      <c r="AE5" s="433"/>
      <c r="AG5" s="176" t="s">
        <v>180</v>
      </c>
      <c r="AH5" s="180">
        <f t="shared" si="1"/>
        <v>0</v>
      </c>
      <c r="AI5" s="180">
        <f>ROUNDDOWN(AH5*8%,0)</f>
        <v>0</v>
      </c>
      <c r="AJ5" s="180">
        <f t="shared" si="0"/>
        <v>0</v>
      </c>
      <c r="AK5" s="179"/>
    </row>
    <row r="6" spans="1:37" s="106" customFormat="1" ht="21.75" customHeight="1">
      <c r="V6" s="158"/>
      <c r="W6" s="163"/>
      <c r="X6" s="163"/>
      <c r="Y6" s="163"/>
      <c r="Z6" s="190"/>
      <c r="AA6" s="190"/>
      <c r="AB6" s="190"/>
      <c r="AC6" s="190"/>
      <c r="AD6" s="190"/>
      <c r="AE6" s="191"/>
      <c r="AG6" s="176">
        <v>0.05</v>
      </c>
      <c r="AH6" s="180">
        <f t="shared" si="1"/>
        <v>0</v>
      </c>
      <c r="AI6" s="180">
        <f>ROUNDDOWN(AH6*5%,0)</f>
        <v>0</v>
      </c>
      <c r="AJ6" s="180">
        <f t="shared" si="0"/>
        <v>0</v>
      </c>
      <c r="AK6" s="179"/>
    </row>
    <row r="7" spans="1:37" s="106" customFormat="1" ht="21.75" customHeight="1">
      <c r="V7" s="162"/>
      <c r="W7" s="162"/>
      <c r="X7" s="162"/>
      <c r="Y7" s="162"/>
      <c r="Z7" s="162"/>
      <c r="AA7" s="162"/>
      <c r="AB7" s="162"/>
      <c r="AC7" s="107"/>
      <c r="AD7" s="162"/>
      <c r="AE7" s="162"/>
      <c r="AG7" s="176" t="s">
        <v>181</v>
      </c>
      <c r="AH7" s="180">
        <f t="shared" si="1"/>
        <v>0</v>
      </c>
      <c r="AI7" s="180"/>
      <c r="AJ7" s="180">
        <f t="shared" si="0"/>
        <v>0</v>
      </c>
      <c r="AK7" s="178" t="s">
        <v>186</v>
      </c>
    </row>
    <row r="8" spans="1:37" ht="21.75" customHeight="1">
      <c r="A8" s="96" t="s">
        <v>171</v>
      </c>
      <c r="B8" s="96" t="s">
        <v>36</v>
      </c>
      <c r="C8" s="5" t="s">
        <v>177</v>
      </c>
      <c r="D8" s="5"/>
      <c r="E8" s="5"/>
      <c r="F8" s="5"/>
      <c r="G8" s="5"/>
      <c r="H8" s="5"/>
      <c r="I8" s="5"/>
      <c r="J8" s="5"/>
      <c r="K8" s="5"/>
      <c r="L8" s="5"/>
      <c r="M8" s="5"/>
      <c r="N8" s="5"/>
      <c r="O8" s="5"/>
      <c r="P8" s="5"/>
      <c r="Q8" s="5"/>
      <c r="R8" s="5"/>
      <c r="S8" s="5"/>
      <c r="T8" s="5"/>
      <c r="U8" s="154" t="s">
        <v>38</v>
      </c>
      <c r="V8" s="406" t="s">
        <v>39</v>
      </c>
      <c r="W8" s="440"/>
      <c r="X8" s="407"/>
      <c r="Y8" s="437" t="s">
        <v>151</v>
      </c>
      <c r="Z8" s="438"/>
      <c r="AA8" s="438"/>
      <c r="AB8" s="438"/>
      <c r="AC8" s="439"/>
      <c r="AD8" s="154" t="s">
        <v>152</v>
      </c>
      <c r="AE8" s="96" t="s">
        <v>37</v>
      </c>
      <c r="AG8" s="10" t="s">
        <v>182</v>
      </c>
      <c r="AH8" s="180">
        <f t="shared" si="1"/>
        <v>0</v>
      </c>
      <c r="AI8" s="180"/>
      <c r="AJ8" s="180">
        <f t="shared" si="0"/>
        <v>0</v>
      </c>
      <c r="AK8" s="181">
        <f>SUM(AJ3:AJ8)</f>
        <v>115400</v>
      </c>
    </row>
    <row r="9" spans="1:37" ht="21" customHeight="1">
      <c r="A9" s="96">
        <f>ROW()-8</f>
        <v>1</v>
      </c>
      <c r="B9" s="177">
        <v>45117</v>
      </c>
      <c r="C9" s="434" t="s">
        <v>187</v>
      </c>
      <c r="D9" s="435"/>
      <c r="E9" s="435"/>
      <c r="F9" s="435"/>
      <c r="G9" s="435"/>
      <c r="H9" s="435"/>
      <c r="I9" s="435"/>
      <c r="J9" s="435"/>
      <c r="K9" s="435"/>
      <c r="L9" s="436"/>
      <c r="M9" s="434"/>
      <c r="N9" s="435"/>
      <c r="O9" s="435"/>
      <c r="P9" s="435"/>
      <c r="Q9" s="435"/>
      <c r="R9" s="435"/>
      <c r="S9" s="435"/>
      <c r="T9" s="436"/>
      <c r="U9" s="156">
        <v>1</v>
      </c>
      <c r="V9" s="447" t="s">
        <v>190</v>
      </c>
      <c r="W9" s="448"/>
      <c r="X9" s="449"/>
      <c r="Y9" s="441"/>
      <c r="Z9" s="442"/>
      <c r="AA9" s="442"/>
      <c r="AB9" s="442"/>
      <c r="AC9" s="443"/>
      <c r="AD9" s="165">
        <v>100000</v>
      </c>
      <c r="AE9" s="155">
        <v>0.1</v>
      </c>
    </row>
    <row r="10" spans="1:37" ht="21" customHeight="1">
      <c r="A10" s="96">
        <f t="shared" ref="A10:A68" si="2">ROW()-8</f>
        <v>2</v>
      </c>
      <c r="B10" s="166"/>
      <c r="C10" s="434"/>
      <c r="D10" s="435"/>
      <c r="E10" s="435"/>
      <c r="F10" s="435"/>
      <c r="G10" s="435"/>
      <c r="H10" s="435"/>
      <c r="I10" s="435"/>
      <c r="J10" s="435"/>
      <c r="K10" s="435"/>
      <c r="L10" s="436"/>
      <c r="M10" s="434"/>
      <c r="N10" s="435"/>
      <c r="O10" s="435"/>
      <c r="P10" s="435"/>
      <c r="Q10" s="435"/>
      <c r="R10" s="435"/>
      <c r="S10" s="435"/>
      <c r="T10" s="436"/>
      <c r="U10" s="156"/>
      <c r="V10" s="447"/>
      <c r="W10" s="448"/>
      <c r="X10" s="449"/>
      <c r="Y10" s="441"/>
      <c r="Z10" s="442"/>
      <c r="AA10" s="442"/>
      <c r="AB10" s="442"/>
      <c r="AC10" s="443"/>
      <c r="AD10" s="165"/>
      <c r="AE10" s="155"/>
    </row>
    <row r="11" spans="1:37" ht="21" customHeight="1">
      <c r="A11" s="96">
        <f t="shared" si="2"/>
        <v>3</v>
      </c>
      <c r="B11" s="177">
        <v>45117</v>
      </c>
      <c r="C11" s="434" t="s">
        <v>188</v>
      </c>
      <c r="D11" s="435"/>
      <c r="E11" s="435"/>
      <c r="F11" s="435"/>
      <c r="G11" s="435"/>
      <c r="H11" s="435"/>
      <c r="I11" s="435"/>
      <c r="J11" s="435"/>
      <c r="K11" s="435"/>
      <c r="L11" s="436"/>
      <c r="M11" s="434"/>
      <c r="N11" s="435"/>
      <c r="O11" s="435"/>
      <c r="P11" s="435"/>
      <c r="Q11" s="435"/>
      <c r="R11" s="435"/>
      <c r="S11" s="435"/>
      <c r="T11" s="436"/>
      <c r="U11" s="156">
        <v>4</v>
      </c>
      <c r="V11" s="447" t="s">
        <v>191</v>
      </c>
      <c r="W11" s="448"/>
      <c r="X11" s="449"/>
      <c r="Y11" s="441">
        <v>500</v>
      </c>
      <c r="Z11" s="442"/>
      <c r="AA11" s="442"/>
      <c r="AB11" s="442"/>
      <c r="AC11" s="443"/>
      <c r="AD11" s="165">
        <v>2000</v>
      </c>
      <c r="AE11" s="155" t="s">
        <v>179</v>
      </c>
    </row>
    <row r="12" spans="1:37" ht="21" customHeight="1">
      <c r="A12" s="96">
        <f t="shared" si="2"/>
        <v>4</v>
      </c>
      <c r="B12" s="177">
        <v>45117</v>
      </c>
      <c r="C12" s="434" t="s">
        <v>189</v>
      </c>
      <c r="D12" s="435"/>
      <c r="E12" s="435"/>
      <c r="F12" s="435"/>
      <c r="G12" s="435"/>
      <c r="H12" s="435"/>
      <c r="I12" s="435"/>
      <c r="J12" s="435"/>
      <c r="K12" s="435"/>
      <c r="L12" s="436"/>
      <c r="M12" s="434"/>
      <c r="N12" s="435"/>
      <c r="O12" s="435"/>
      <c r="P12" s="435"/>
      <c r="Q12" s="435"/>
      <c r="R12" s="435"/>
      <c r="S12" s="435"/>
      <c r="T12" s="436"/>
      <c r="U12" s="156">
        <v>1</v>
      </c>
      <c r="V12" s="447" t="s">
        <v>190</v>
      </c>
      <c r="W12" s="448"/>
      <c r="X12" s="449"/>
      <c r="Y12" s="441"/>
      <c r="Z12" s="442"/>
      <c r="AA12" s="442"/>
      <c r="AB12" s="442"/>
      <c r="AC12" s="443"/>
      <c r="AD12" s="165">
        <v>3000</v>
      </c>
      <c r="AE12" s="155" t="s">
        <v>179</v>
      </c>
    </row>
    <row r="13" spans="1:37" ht="21" customHeight="1">
      <c r="A13" s="96">
        <f t="shared" si="2"/>
        <v>5</v>
      </c>
      <c r="B13" s="166"/>
      <c r="C13" s="434"/>
      <c r="D13" s="435"/>
      <c r="E13" s="435"/>
      <c r="F13" s="435"/>
      <c r="G13" s="435"/>
      <c r="H13" s="435"/>
      <c r="I13" s="435"/>
      <c r="J13" s="435"/>
      <c r="K13" s="435"/>
      <c r="L13" s="436"/>
      <c r="M13" s="434"/>
      <c r="N13" s="435"/>
      <c r="O13" s="435"/>
      <c r="P13" s="435"/>
      <c r="Q13" s="435"/>
      <c r="R13" s="435"/>
      <c r="S13" s="435"/>
      <c r="T13" s="436"/>
      <c r="U13" s="156"/>
      <c r="V13" s="447"/>
      <c r="W13" s="448"/>
      <c r="X13" s="449"/>
      <c r="Y13" s="441"/>
      <c r="Z13" s="442"/>
      <c r="AA13" s="442"/>
      <c r="AB13" s="442"/>
      <c r="AC13" s="443"/>
      <c r="AD13" s="165"/>
      <c r="AE13" s="155"/>
    </row>
    <row r="14" spans="1:37" ht="21" customHeight="1">
      <c r="A14" s="96">
        <f t="shared" si="2"/>
        <v>6</v>
      </c>
      <c r="B14" s="166"/>
      <c r="C14" s="434"/>
      <c r="D14" s="435"/>
      <c r="E14" s="435"/>
      <c r="F14" s="435"/>
      <c r="G14" s="435"/>
      <c r="H14" s="435"/>
      <c r="I14" s="435"/>
      <c r="J14" s="435"/>
      <c r="K14" s="435"/>
      <c r="L14" s="436"/>
      <c r="M14" s="434"/>
      <c r="N14" s="435"/>
      <c r="O14" s="435"/>
      <c r="P14" s="435"/>
      <c r="Q14" s="435"/>
      <c r="R14" s="435"/>
      <c r="S14" s="435"/>
      <c r="T14" s="436"/>
      <c r="U14" s="156"/>
      <c r="V14" s="447"/>
      <c r="W14" s="448"/>
      <c r="X14" s="449"/>
      <c r="Y14" s="441"/>
      <c r="Z14" s="442"/>
      <c r="AA14" s="442"/>
      <c r="AB14" s="442"/>
      <c r="AC14" s="443"/>
      <c r="AD14" s="165"/>
      <c r="AE14" s="155"/>
    </row>
    <row r="15" spans="1:37" ht="21" customHeight="1">
      <c r="A15" s="96">
        <f t="shared" si="2"/>
        <v>7</v>
      </c>
      <c r="B15" s="166"/>
      <c r="C15" s="434" t="s">
        <v>197</v>
      </c>
      <c r="D15" s="435"/>
      <c r="E15" s="435"/>
      <c r="F15" s="435"/>
      <c r="G15" s="435"/>
      <c r="H15" s="435"/>
      <c r="I15" s="435"/>
      <c r="J15" s="435"/>
      <c r="K15" s="435"/>
      <c r="L15" s="436"/>
      <c r="M15" s="434"/>
      <c r="N15" s="435"/>
      <c r="O15" s="435"/>
      <c r="P15" s="435"/>
      <c r="Q15" s="435"/>
      <c r="R15" s="435"/>
      <c r="S15" s="435"/>
      <c r="T15" s="436"/>
      <c r="U15" s="156"/>
      <c r="V15" s="447"/>
      <c r="W15" s="448"/>
      <c r="X15" s="449"/>
      <c r="Y15" s="441"/>
      <c r="Z15" s="442"/>
      <c r="AA15" s="442"/>
      <c r="AB15" s="442"/>
      <c r="AC15" s="443"/>
      <c r="AD15" s="165">
        <v>100000</v>
      </c>
      <c r="AE15" s="155"/>
    </row>
    <row r="16" spans="1:37" ht="21" customHeight="1">
      <c r="A16" s="96">
        <f t="shared" si="2"/>
        <v>8</v>
      </c>
      <c r="B16" s="166"/>
      <c r="C16" s="434" t="s">
        <v>195</v>
      </c>
      <c r="D16" s="435"/>
      <c r="E16" s="435"/>
      <c r="F16" s="435"/>
      <c r="G16" s="435"/>
      <c r="H16" s="435"/>
      <c r="I16" s="435"/>
      <c r="J16" s="435"/>
      <c r="K16" s="435"/>
      <c r="L16" s="436"/>
      <c r="M16" s="434"/>
      <c r="N16" s="435"/>
      <c r="O16" s="435"/>
      <c r="P16" s="435"/>
      <c r="Q16" s="435"/>
      <c r="R16" s="435"/>
      <c r="S16" s="435"/>
      <c r="T16" s="436"/>
      <c r="U16" s="156"/>
      <c r="V16" s="447"/>
      <c r="W16" s="448"/>
      <c r="X16" s="449"/>
      <c r="Y16" s="441"/>
      <c r="Z16" s="442"/>
      <c r="AA16" s="442"/>
      <c r="AB16" s="442"/>
      <c r="AC16" s="443"/>
      <c r="AD16" s="165">
        <v>10000</v>
      </c>
      <c r="AE16" s="155"/>
    </row>
    <row r="17" spans="1:45" ht="21" customHeight="1">
      <c r="A17" s="96">
        <f t="shared" si="2"/>
        <v>9</v>
      </c>
      <c r="B17" s="166"/>
      <c r="C17" s="434" t="s">
        <v>198</v>
      </c>
      <c r="D17" s="435"/>
      <c r="E17" s="435"/>
      <c r="F17" s="435"/>
      <c r="G17" s="435"/>
      <c r="H17" s="435"/>
      <c r="I17" s="435"/>
      <c r="J17" s="435"/>
      <c r="K17" s="435"/>
      <c r="L17" s="436"/>
      <c r="M17" s="434"/>
      <c r="N17" s="435"/>
      <c r="O17" s="435"/>
      <c r="P17" s="435"/>
      <c r="Q17" s="435"/>
      <c r="R17" s="435"/>
      <c r="S17" s="435"/>
      <c r="T17" s="436"/>
      <c r="U17" s="156"/>
      <c r="V17" s="447"/>
      <c r="W17" s="448"/>
      <c r="X17" s="449"/>
      <c r="Y17" s="441"/>
      <c r="Z17" s="442"/>
      <c r="AA17" s="442"/>
      <c r="AB17" s="442"/>
      <c r="AC17" s="443"/>
      <c r="AD17" s="165">
        <f>SUM(AD15:AD16)</f>
        <v>110000</v>
      </c>
      <c r="AE17" s="155"/>
    </row>
    <row r="18" spans="1:45" ht="21" customHeight="1">
      <c r="A18" s="96">
        <f t="shared" si="2"/>
        <v>10</v>
      </c>
      <c r="B18" s="166"/>
      <c r="C18" s="434"/>
      <c r="D18" s="435"/>
      <c r="E18" s="435"/>
      <c r="F18" s="435"/>
      <c r="G18" s="435"/>
      <c r="H18" s="435"/>
      <c r="I18" s="435"/>
      <c r="J18" s="435"/>
      <c r="K18" s="435"/>
      <c r="L18" s="436"/>
      <c r="M18" s="434"/>
      <c r="N18" s="435"/>
      <c r="O18" s="435"/>
      <c r="P18" s="435"/>
      <c r="Q18" s="435"/>
      <c r="R18" s="435"/>
      <c r="S18" s="435"/>
      <c r="T18" s="436"/>
      <c r="U18" s="156"/>
      <c r="V18" s="447"/>
      <c r="W18" s="448"/>
      <c r="X18" s="449"/>
      <c r="Y18" s="441"/>
      <c r="Z18" s="442"/>
      <c r="AA18" s="442"/>
      <c r="AB18" s="442"/>
      <c r="AC18" s="443"/>
      <c r="AD18" s="165"/>
      <c r="AE18" s="155"/>
    </row>
    <row r="19" spans="1:45" ht="21" customHeight="1">
      <c r="A19" s="96">
        <f t="shared" si="2"/>
        <v>11</v>
      </c>
      <c r="B19" s="166"/>
      <c r="C19" s="434" t="s">
        <v>192</v>
      </c>
      <c r="D19" s="435"/>
      <c r="E19" s="435"/>
      <c r="F19" s="435"/>
      <c r="G19" s="435"/>
      <c r="H19" s="435"/>
      <c r="I19" s="435"/>
      <c r="J19" s="435"/>
      <c r="K19" s="435"/>
      <c r="L19" s="436"/>
      <c r="M19" s="434"/>
      <c r="N19" s="435"/>
      <c r="O19" s="435"/>
      <c r="P19" s="435"/>
      <c r="Q19" s="435"/>
      <c r="R19" s="435"/>
      <c r="S19" s="435"/>
      <c r="T19" s="436"/>
      <c r="U19" s="156"/>
      <c r="V19" s="447"/>
      <c r="W19" s="448"/>
      <c r="X19" s="449"/>
      <c r="Y19" s="441"/>
      <c r="Z19" s="442"/>
      <c r="AA19" s="442"/>
      <c r="AB19" s="442"/>
      <c r="AC19" s="443"/>
      <c r="AD19" s="165">
        <f>SUM(AD11:AD12)</f>
        <v>5000</v>
      </c>
      <c r="AE19" s="155"/>
    </row>
    <row r="20" spans="1:45" ht="21" customHeight="1">
      <c r="A20" s="96">
        <f t="shared" si="2"/>
        <v>12</v>
      </c>
      <c r="B20" s="166"/>
      <c r="C20" s="434" t="s">
        <v>196</v>
      </c>
      <c r="D20" s="435"/>
      <c r="E20" s="435"/>
      <c r="F20" s="435"/>
      <c r="G20" s="435"/>
      <c r="H20" s="435"/>
      <c r="I20" s="435"/>
      <c r="J20" s="435"/>
      <c r="K20" s="435"/>
      <c r="L20" s="436"/>
      <c r="M20" s="434"/>
      <c r="N20" s="435"/>
      <c r="O20" s="435"/>
      <c r="P20" s="435"/>
      <c r="Q20" s="435"/>
      <c r="R20" s="435"/>
      <c r="S20" s="435"/>
      <c r="T20" s="436"/>
      <c r="U20" s="156"/>
      <c r="V20" s="447"/>
      <c r="W20" s="448"/>
      <c r="X20" s="449"/>
      <c r="Y20" s="441"/>
      <c r="Z20" s="442"/>
      <c r="AA20" s="442"/>
      <c r="AB20" s="442"/>
      <c r="AC20" s="443"/>
      <c r="AD20" s="165">
        <v>400</v>
      </c>
      <c r="AE20" s="155"/>
    </row>
    <row r="21" spans="1:45" ht="21" customHeight="1">
      <c r="A21" s="96">
        <f t="shared" si="2"/>
        <v>13</v>
      </c>
      <c r="B21" s="166"/>
      <c r="C21" s="434" t="s">
        <v>199</v>
      </c>
      <c r="D21" s="435"/>
      <c r="E21" s="435"/>
      <c r="F21" s="435"/>
      <c r="G21" s="435"/>
      <c r="H21" s="435"/>
      <c r="I21" s="435"/>
      <c r="J21" s="435"/>
      <c r="K21" s="435"/>
      <c r="L21" s="436"/>
      <c r="M21" s="434"/>
      <c r="N21" s="435"/>
      <c r="O21" s="435"/>
      <c r="P21" s="435"/>
      <c r="Q21" s="435"/>
      <c r="R21" s="435"/>
      <c r="S21" s="435"/>
      <c r="T21" s="436"/>
      <c r="U21" s="156"/>
      <c r="V21" s="447"/>
      <c r="W21" s="448"/>
      <c r="X21" s="449"/>
      <c r="Y21" s="441"/>
      <c r="Z21" s="442"/>
      <c r="AA21" s="442"/>
      <c r="AB21" s="442"/>
      <c r="AC21" s="443"/>
      <c r="AD21" s="165">
        <f>SUM(AD19:AD20)</f>
        <v>5400</v>
      </c>
      <c r="AE21" s="155"/>
    </row>
    <row r="22" spans="1:45" ht="21" customHeight="1">
      <c r="A22" s="96">
        <f t="shared" si="2"/>
        <v>14</v>
      </c>
      <c r="B22" s="166"/>
      <c r="C22" s="434"/>
      <c r="D22" s="435"/>
      <c r="E22" s="435"/>
      <c r="F22" s="435"/>
      <c r="G22" s="435"/>
      <c r="H22" s="435"/>
      <c r="I22" s="435"/>
      <c r="J22" s="435"/>
      <c r="K22" s="435"/>
      <c r="L22" s="436"/>
      <c r="M22" s="434"/>
      <c r="N22" s="435"/>
      <c r="O22" s="435"/>
      <c r="P22" s="435"/>
      <c r="Q22" s="435"/>
      <c r="R22" s="435"/>
      <c r="S22" s="435"/>
      <c r="T22" s="436"/>
      <c r="U22" s="156"/>
      <c r="V22" s="447"/>
      <c r="W22" s="448"/>
      <c r="X22" s="449"/>
      <c r="Y22" s="441"/>
      <c r="Z22" s="442"/>
      <c r="AA22" s="442"/>
      <c r="AB22" s="442"/>
      <c r="AC22" s="443"/>
      <c r="AD22" s="165"/>
      <c r="AE22" s="155"/>
    </row>
    <row r="23" spans="1:45" ht="21" customHeight="1">
      <c r="A23" s="96">
        <f t="shared" si="2"/>
        <v>15</v>
      </c>
      <c r="B23" s="166"/>
      <c r="C23" s="434" t="s">
        <v>193</v>
      </c>
      <c r="D23" s="435"/>
      <c r="E23" s="435"/>
      <c r="F23" s="435"/>
      <c r="G23" s="435"/>
      <c r="H23" s="435"/>
      <c r="I23" s="435"/>
      <c r="J23" s="435"/>
      <c r="K23" s="435"/>
      <c r="L23" s="436"/>
      <c r="M23" s="434"/>
      <c r="N23" s="435"/>
      <c r="O23" s="435"/>
      <c r="P23" s="435"/>
      <c r="Q23" s="435"/>
      <c r="R23" s="435"/>
      <c r="S23" s="435"/>
      <c r="T23" s="436"/>
      <c r="U23" s="156"/>
      <c r="V23" s="447"/>
      <c r="W23" s="448"/>
      <c r="X23" s="449"/>
      <c r="Y23" s="441"/>
      <c r="Z23" s="442"/>
      <c r="AA23" s="442"/>
      <c r="AB23" s="442"/>
      <c r="AC23" s="443"/>
      <c r="AD23" s="165">
        <f>SUM(AD17,AD21)</f>
        <v>115400</v>
      </c>
      <c r="AE23" s="155"/>
    </row>
    <row r="24" spans="1:45" ht="21" customHeight="1">
      <c r="A24" s="96">
        <f t="shared" si="2"/>
        <v>16</v>
      </c>
      <c r="B24" s="166"/>
      <c r="C24" s="434"/>
      <c r="D24" s="435"/>
      <c r="E24" s="435"/>
      <c r="F24" s="435"/>
      <c r="G24" s="435"/>
      <c r="H24" s="435"/>
      <c r="I24" s="435"/>
      <c r="J24" s="435"/>
      <c r="K24" s="435"/>
      <c r="L24" s="436"/>
      <c r="M24" s="434"/>
      <c r="N24" s="435"/>
      <c r="O24" s="435"/>
      <c r="P24" s="435"/>
      <c r="Q24" s="435"/>
      <c r="R24" s="435"/>
      <c r="S24" s="435"/>
      <c r="T24" s="436"/>
      <c r="U24" s="156"/>
      <c r="V24" s="447"/>
      <c r="W24" s="448"/>
      <c r="X24" s="449"/>
      <c r="Y24" s="441"/>
      <c r="Z24" s="442"/>
      <c r="AA24" s="442"/>
      <c r="AB24" s="442"/>
      <c r="AC24" s="443"/>
      <c r="AD24" s="165"/>
      <c r="AE24" s="155"/>
      <c r="AF24" s="6"/>
      <c r="AS24" s="11"/>
    </row>
    <row r="25" spans="1:45" ht="21" customHeight="1">
      <c r="A25" s="96">
        <f t="shared" si="2"/>
        <v>17</v>
      </c>
      <c r="B25" s="166"/>
      <c r="C25" s="434"/>
      <c r="D25" s="435"/>
      <c r="E25" s="435"/>
      <c r="F25" s="435"/>
      <c r="G25" s="435"/>
      <c r="H25" s="435"/>
      <c r="I25" s="435"/>
      <c r="J25" s="435"/>
      <c r="K25" s="435"/>
      <c r="L25" s="436"/>
      <c r="M25" s="434"/>
      <c r="N25" s="435"/>
      <c r="O25" s="435"/>
      <c r="P25" s="435"/>
      <c r="Q25" s="435"/>
      <c r="R25" s="435"/>
      <c r="S25" s="435"/>
      <c r="T25" s="436"/>
      <c r="U25" s="156"/>
      <c r="V25" s="447"/>
      <c r="W25" s="448"/>
      <c r="X25" s="449"/>
      <c r="Y25" s="441"/>
      <c r="Z25" s="442"/>
      <c r="AA25" s="442"/>
      <c r="AB25" s="442"/>
      <c r="AC25" s="443"/>
      <c r="AD25" s="165"/>
      <c r="AE25" s="155"/>
    </row>
    <row r="26" spans="1:45" ht="21" customHeight="1">
      <c r="A26" s="96">
        <f t="shared" si="2"/>
        <v>18</v>
      </c>
      <c r="B26" s="166"/>
      <c r="C26" s="434"/>
      <c r="D26" s="435"/>
      <c r="E26" s="435"/>
      <c r="F26" s="435"/>
      <c r="G26" s="435"/>
      <c r="H26" s="435"/>
      <c r="I26" s="435"/>
      <c r="J26" s="435"/>
      <c r="K26" s="435"/>
      <c r="L26" s="436"/>
      <c r="M26" s="434"/>
      <c r="N26" s="435"/>
      <c r="O26" s="435"/>
      <c r="P26" s="435"/>
      <c r="Q26" s="435"/>
      <c r="R26" s="435"/>
      <c r="S26" s="435"/>
      <c r="T26" s="436"/>
      <c r="U26" s="156"/>
      <c r="V26" s="447"/>
      <c r="W26" s="448"/>
      <c r="X26" s="449"/>
      <c r="Y26" s="441"/>
      <c r="Z26" s="442"/>
      <c r="AA26" s="442"/>
      <c r="AB26" s="442"/>
      <c r="AC26" s="443"/>
      <c r="AD26" s="165"/>
      <c r="AE26" s="155"/>
      <c r="AS26" s="11"/>
    </row>
    <row r="27" spans="1:45" ht="21" customHeight="1">
      <c r="A27" s="96">
        <f t="shared" si="2"/>
        <v>19</v>
      </c>
      <c r="B27" s="166"/>
      <c r="C27" s="434"/>
      <c r="D27" s="435"/>
      <c r="E27" s="435"/>
      <c r="F27" s="435"/>
      <c r="G27" s="435"/>
      <c r="H27" s="435"/>
      <c r="I27" s="435"/>
      <c r="J27" s="435"/>
      <c r="K27" s="435"/>
      <c r="L27" s="436"/>
      <c r="M27" s="434"/>
      <c r="N27" s="435"/>
      <c r="O27" s="435"/>
      <c r="P27" s="435"/>
      <c r="Q27" s="435"/>
      <c r="R27" s="435"/>
      <c r="S27" s="435"/>
      <c r="T27" s="436"/>
      <c r="U27" s="156"/>
      <c r="V27" s="447"/>
      <c r="W27" s="448"/>
      <c r="X27" s="449"/>
      <c r="Y27" s="441"/>
      <c r="Z27" s="442"/>
      <c r="AA27" s="442"/>
      <c r="AB27" s="442"/>
      <c r="AC27" s="443"/>
      <c r="AD27" s="165"/>
      <c r="AE27" s="155"/>
    </row>
    <row r="28" spans="1:45" ht="21" customHeight="1">
      <c r="A28" s="96">
        <f t="shared" si="2"/>
        <v>20</v>
      </c>
      <c r="B28" s="166"/>
      <c r="C28" s="434"/>
      <c r="D28" s="435"/>
      <c r="E28" s="435"/>
      <c r="F28" s="435"/>
      <c r="G28" s="435"/>
      <c r="H28" s="435"/>
      <c r="I28" s="435"/>
      <c r="J28" s="435"/>
      <c r="K28" s="435"/>
      <c r="L28" s="436"/>
      <c r="M28" s="434"/>
      <c r="N28" s="435"/>
      <c r="O28" s="435"/>
      <c r="P28" s="435"/>
      <c r="Q28" s="435"/>
      <c r="R28" s="435"/>
      <c r="S28" s="435"/>
      <c r="T28" s="436"/>
      <c r="U28" s="156"/>
      <c r="V28" s="447"/>
      <c r="W28" s="448"/>
      <c r="X28" s="449"/>
      <c r="Y28" s="441"/>
      <c r="Z28" s="442"/>
      <c r="AA28" s="442"/>
      <c r="AB28" s="442"/>
      <c r="AC28" s="443"/>
      <c r="AD28" s="165"/>
      <c r="AE28" s="155"/>
    </row>
    <row r="29" spans="1:45" ht="21" customHeight="1">
      <c r="A29" s="96">
        <f t="shared" si="2"/>
        <v>21</v>
      </c>
      <c r="B29" s="166"/>
      <c r="C29" s="434"/>
      <c r="D29" s="435"/>
      <c r="E29" s="435"/>
      <c r="F29" s="435"/>
      <c r="G29" s="435"/>
      <c r="H29" s="435"/>
      <c r="I29" s="435"/>
      <c r="J29" s="435"/>
      <c r="K29" s="435"/>
      <c r="L29" s="436"/>
      <c r="M29" s="434"/>
      <c r="N29" s="435"/>
      <c r="O29" s="435"/>
      <c r="P29" s="435"/>
      <c r="Q29" s="435"/>
      <c r="R29" s="435"/>
      <c r="S29" s="435"/>
      <c r="T29" s="436"/>
      <c r="U29" s="156"/>
      <c r="V29" s="447"/>
      <c r="W29" s="448"/>
      <c r="X29" s="449"/>
      <c r="Y29" s="441"/>
      <c r="Z29" s="442"/>
      <c r="AA29" s="442"/>
      <c r="AB29" s="442"/>
      <c r="AC29" s="443"/>
      <c r="AD29" s="165"/>
      <c r="AE29" s="155"/>
    </row>
    <row r="30" spans="1:45" ht="21" customHeight="1">
      <c r="A30" s="96">
        <f t="shared" si="2"/>
        <v>22</v>
      </c>
      <c r="B30" s="166"/>
      <c r="C30" s="434"/>
      <c r="D30" s="435"/>
      <c r="E30" s="435"/>
      <c r="F30" s="435"/>
      <c r="G30" s="435"/>
      <c r="H30" s="435"/>
      <c r="I30" s="435"/>
      <c r="J30" s="435"/>
      <c r="K30" s="435"/>
      <c r="L30" s="436"/>
      <c r="M30" s="434"/>
      <c r="N30" s="435"/>
      <c r="O30" s="435"/>
      <c r="P30" s="435"/>
      <c r="Q30" s="435"/>
      <c r="R30" s="435"/>
      <c r="S30" s="435"/>
      <c r="T30" s="436"/>
      <c r="U30" s="156"/>
      <c r="V30" s="447"/>
      <c r="W30" s="448"/>
      <c r="X30" s="449"/>
      <c r="Y30" s="441"/>
      <c r="Z30" s="442"/>
      <c r="AA30" s="442"/>
      <c r="AB30" s="442"/>
      <c r="AC30" s="443"/>
      <c r="AD30" s="165"/>
      <c r="AE30" s="155"/>
    </row>
    <row r="31" spans="1:45" ht="21" customHeight="1">
      <c r="A31" s="96">
        <f t="shared" si="2"/>
        <v>23</v>
      </c>
      <c r="B31" s="166"/>
      <c r="C31" s="434"/>
      <c r="D31" s="435"/>
      <c r="E31" s="435"/>
      <c r="F31" s="435"/>
      <c r="G31" s="435"/>
      <c r="H31" s="435"/>
      <c r="I31" s="435"/>
      <c r="J31" s="435"/>
      <c r="K31" s="435"/>
      <c r="L31" s="436"/>
      <c r="M31" s="434"/>
      <c r="N31" s="435"/>
      <c r="O31" s="435"/>
      <c r="P31" s="435"/>
      <c r="Q31" s="435"/>
      <c r="R31" s="435"/>
      <c r="S31" s="435"/>
      <c r="T31" s="436"/>
      <c r="U31" s="156"/>
      <c r="V31" s="447"/>
      <c r="W31" s="448"/>
      <c r="X31" s="449"/>
      <c r="Y31" s="441"/>
      <c r="Z31" s="442"/>
      <c r="AA31" s="442"/>
      <c r="AB31" s="442"/>
      <c r="AC31" s="443"/>
      <c r="AD31" s="165"/>
      <c r="AE31" s="155"/>
    </row>
    <row r="32" spans="1:45" ht="21" customHeight="1">
      <c r="A32" s="96">
        <f t="shared" si="2"/>
        <v>24</v>
      </c>
      <c r="B32" s="166"/>
      <c r="C32" s="434"/>
      <c r="D32" s="435"/>
      <c r="E32" s="435"/>
      <c r="F32" s="435"/>
      <c r="G32" s="435"/>
      <c r="H32" s="435"/>
      <c r="I32" s="435"/>
      <c r="J32" s="435"/>
      <c r="K32" s="435"/>
      <c r="L32" s="436"/>
      <c r="M32" s="434"/>
      <c r="N32" s="435"/>
      <c r="O32" s="435"/>
      <c r="P32" s="435"/>
      <c r="Q32" s="435"/>
      <c r="R32" s="435"/>
      <c r="S32" s="435"/>
      <c r="T32" s="436"/>
      <c r="U32" s="156"/>
      <c r="V32" s="447"/>
      <c r="W32" s="448"/>
      <c r="X32" s="449"/>
      <c r="Y32" s="441"/>
      <c r="Z32" s="442"/>
      <c r="AA32" s="442"/>
      <c r="AB32" s="442"/>
      <c r="AC32" s="443"/>
      <c r="AD32" s="165"/>
      <c r="AE32" s="155"/>
    </row>
    <row r="33" spans="1:31" ht="21" customHeight="1">
      <c r="A33" s="96">
        <f t="shared" si="2"/>
        <v>25</v>
      </c>
      <c r="B33" s="166"/>
      <c r="C33" s="434"/>
      <c r="D33" s="435"/>
      <c r="E33" s="435"/>
      <c r="F33" s="435"/>
      <c r="G33" s="435"/>
      <c r="H33" s="435"/>
      <c r="I33" s="435"/>
      <c r="J33" s="435"/>
      <c r="K33" s="435"/>
      <c r="L33" s="436"/>
      <c r="M33" s="434"/>
      <c r="N33" s="435"/>
      <c r="O33" s="435"/>
      <c r="P33" s="435"/>
      <c r="Q33" s="435"/>
      <c r="R33" s="435"/>
      <c r="S33" s="435"/>
      <c r="T33" s="436"/>
      <c r="U33" s="156"/>
      <c r="V33" s="447"/>
      <c r="W33" s="448"/>
      <c r="X33" s="449"/>
      <c r="Y33" s="441"/>
      <c r="Z33" s="442"/>
      <c r="AA33" s="442"/>
      <c r="AB33" s="442"/>
      <c r="AC33" s="443"/>
      <c r="AD33" s="165"/>
      <c r="AE33" s="155"/>
    </row>
    <row r="34" spans="1:31" ht="21" customHeight="1">
      <c r="A34" s="96">
        <f t="shared" si="2"/>
        <v>26</v>
      </c>
      <c r="B34" s="166"/>
      <c r="C34" s="434"/>
      <c r="D34" s="435"/>
      <c r="E34" s="435"/>
      <c r="F34" s="435"/>
      <c r="G34" s="435"/>
      <c r="H34" s="435"/>
      <c r="I34" s="435"/>
      <c r="J34" s="435"/>
      <c r="K34" s="435"/>
      <c r="L34" s="436"/>
      <c r="M34" s="434"/>
      <c r="N34" s="435"/>
      <c r="O34" s="435"/>
      <c r="P34" s="435"/>
      <c r="Q34" s="435"/>
      <c r="R34" s="435"/>
      <c r="S34" s="435"/>
      <c r="T34" s="436"/>
      <c r="U34" s="156"/>
      <c r="V34" s="447"/>
      <c r="W34" s="448"/>
      <c r="X34" s="449"/>
      <c r="Y34" s="441"/>
      <c r="Z34" s="442"/>
      <c r="AA34" s="442"/>
      <c r="AB34" s="442"/>
      <c r="AC34" s="443"/>
      <c r="AD34" s="165"/>
      <c r="AE34" s="155"/>
    </row>
    <row r="35" spans="1:31" ht="21" customHeight="1">
      <c r="A35" s="96">
        <f t="shared" si="2"/>
        <v>27</v>
      </c>
      <c r="B35" s="166"/>
      <c r="C35" s="434"/>
      <c r="D35" s="435"/>
      <c r="E35" s="435"/>
      <c r="F35" s="435"/>
      <c r="G35" s="435"/>
      <c r="H35" s="435"/>
      <c r="I35" s="435"/>
      <c r="J35" s="435"/>
      <c r="K35" s="435"/>
      <c r="L35" s="436"/>
      <c r="M35" s="434"/>
      <c r="N35" s="435"/>
      <c r="O35" s="435"/>
      <c r="P35" s="435"/>
      <c r="Q35" s="435"/>
      <c r="R35" s="435"/>
      <c r="S35" s="435"/>
      <c r="T35" s="436"/>
      <c r="U35" s="156"/>
      <c r="V35" s="447"/>
      <c r="W35" s="448"/>
      <c r="X35" s="449"/>
      <c r="Y35" s="441"/>
      <c r="Z35" s="442"/>
      <c r="AA35" s="442"/>
      <c r="AB35" s="442"/>
      <c r="AC35" s="443"/>
      <c r="AD35" s="165"/>
      <c r="AE35" s="155"/>
    </row>
    <row r="36" spans="1:31" ht="21" customHeight="1">
      <c r="A36" s="96">
        <f t="shared" si="2"/>
        <v>28</v>
      </c>
      <c r="B36" s="166"/>
      <c r="C36" s="434"/>
      <c r="D36" s="435"/>
      <c r="E36" s="435"/>
      <c r="F36" s="435"/>
      <c r="G36" s="435"/>
      <c r="H36" s="435"/>
      <c r="I36" s="435"/>
      <c r="J36" s="435"/>
      <c r="K36" s="435"/>
      <c r="L36" s="436"/>
      <c r="M36" s="434"/>
      <c r="N36" s="435"/>
      <c r="O36" s="435"/>
      <c r="P36" s="435"/>
      <c r="Q36" s="435"/>
      <c r="R36" s="435"/>
      <c r="S36" s="435"/>
      <c r="T36" s="436"/>
      <c r="U36" s="156"/>
      <c r="V36" s="447"/>
      <c r="W36" s="448"/>
      <c r="X36" s="449"/>
      <c r="Y36" s="441"/>
      <c r="Z36" s="442"/>
      <c r="AA36" s="442"/>
      <c r="AB36" s="442"/>
      <c r="AC36" s="443"/>
      <c r="AD36" s="165"/>
      <c r="AE36" s="155"/>
    </row>
    <row r="37" spans="1:31" ht="21" customHeight="1">
      <c r="A37" s="96">
        <f t="shared" si="2"/>
        <v>29</v>
      </c>
      <c r="B37" s="166"/>
      <c r="C37" s="434"/>
      <c r="D37" s="435"/>
      <c r="E37" s="435"/>
      <c r="F37" s="435"/>
      <c r="G37" s="435"/>
      <c r="H37" s="435"/>
      <c r="I37" s="435"/>
      <c r="J37" s="435"/>
      <c r="K37" s="435"/>
      <c r="L37" s="436"/>
      <c r="M37" s="434"/>
      <c r="N37" s="435"/>
      <c r="O37" s="435"/>
      <c r="P37" s="435"/>
      <c r="Q37" s="435"/>
      <c r="R37" s="435"/>
      <c r="S37" s="435"/>
      <c r="T37" s="436"/>
      <c r="U37" s="156"/>
      <c r="V37" s="447"/>
      <c r="W37" s="448"/>
      <c r="X37" s="449"/>
      <c r="Y37" s="441"/>
      <c r="Z37" s="442"/>
      <c r="AA37" s="442"/>
      <c r="AB37" s="442"/>
      <c r="AC37" s="443"/>
      <c r="AD37" s="165"/>
      <c r="AE37" s="155"/>
    </row>
    <row r="38" spans="1:31" s="106" customFormat="1" ht="21" customHeight="1">
      <c r="A38" s="96">
        <f t="shared" si="2"/>
        <v>30</v>
      </c>
      <c r="B38" s="166"/>
      <c r="C38" s="167"/>
      <c r="D38" s="168"/>
      <c r="E38" s="168"/>
      <c r="F38" s="168"/>
      <c r="G38" s="168"/>
      <c r="H38" s="168"/>
      <c r="I38" s="168"/>
      <c r="J38" s="168"/>
      <c r="K38" s="168"/>
      <c r="L38" s="160"/>
      <c r="M38" s="167"/>
      <c r="N38" s="168"/>
      <c r="O38" s="168"/>
      <c r="P38" s="168"/>
      <c r="Q38" s="168"/>
      <c r="R38" s="168"/>
      <c r="S38" s="168"/>
      <c r="T38" s="160"/>
      <c r="U38" s="156"/>
      <c r="V38" s="169"/>
      <c r="W38" s="170"/>
      <c r="X38" s="171"/>
      <c r="Y38" s="172"/>
      <c r="Z38" s="173"/>
      <c r="AA38" s="173"/>
      <c r="AB38" s="173"/>
      <c r="AC38" s="174"/>
      <c r="AD38" s="165"/>
      <c r="AE38" s="155"/>
    </row>
    <row r="39" spans="1:31" s="106" customFormat="1" ht="21" customHeight="1">
      <c r="A39" s="96">
        <f t="shared" si="2"/>
        <v>31</v>
      </c>
      <c r="B39" s="166"/>
      <c r="C39" s="167"/>
      <c r="D39" s="168"/>
      <c r="E39" s="168"/>
      <c r="F39" s="168"/>
      <c r="G39" s="168"/>
      <c r="H39" s="168"/>
      <c r="I39" s="168"/>
      <c r="J39" s="168"/>
      <c r="K39" s="168"/>
      <c r="L39" s="160"/>
      <c r="M39" s="167"/>
      <c r="N39" s="168"/>
      <c r="O39" s="168"/>
      <c r="P39" s="168"/>
      <c r="Q39" s="168"/>
      <c r="R39" s="168"/>
      <c r="S39" s="168"/>
      <c r="T39" s="160"/>
      <c r="U39" s="156"/>
      <c r="V39" s="169"/>
      <c r="W39" s="170"/>
      <c r="X39" s="171"/>
      <c r="Y39" s="172"/>
      <c r="Z39" s="173"/>
      <c r="AA39" s="173"/>
      <c r="AB39" s="173"/>
      <c r="AC39" s="174"/>
      <c r="AD39" s="165"/>
      <c r="AE39" s="155"/>
    </row>
    <row r="40" spans="1:31" s="106" customFormat="1" ht="21" customHeight="1">
      <c r="A40" s="96">
        <f t="shared" si="2"/>
        <v>32</v>
      </c>
      <c r="B40" s="166"/>
      <c r="C40" s="167"/>
      <c r="D40" s="168"/>
      <c r="E40" s="168"/>
      <c r="F40" s="168"/>
      <c r="G40" s="168"/>
      <c r="H40" s="168"/>
      <c r="I40" s="168"/>
      <c r="J40" s="168"/>
      <c r="K40" s="168"/>
      <c r="L40" s="160"/>
      <c r="M40" s="167"/>
      <c r="N40" s="168"/>
      <c r="O40" s="168"/>
      <c r="P40" s="168"/>
      <c r="Q40" s="168"/>
      <c r="R40" s="168"/>
      <c r="S40" s="168"/>
      <c r="T40" s="160"/>
      <c r="U40" s="156"/>
      <c r="V40" s="169"/>
      <c r="W40" s="170"/>
      <c r="X40" s="171"/>
      <c r="Y40" s="172"/>
      <c r="Z40" s="173"/>
      <c r="AA40" s="173"/>
      <c r="AB40" s="173"/>
      <c r="AC40" s="174"/>
      <c r="AD40" s="165"/>
      <c r="AE40" s="155"/>
    </row>
    <row r="41" spans="1:31" s="106" customFormat="1" ht="21" customHeight="1">
      <c r="A41" s="96">
        <f t="shared" si="2"/>
        <v>33</v>
      </c>
      <c r="B41" s="166"/>
      <c r="C41" s="167"/>
      <c r="D41" s="168"/>
      <c r="E41" s="168"/>
      <c r="F41" s="168"/>
      <c r="G41" s="168"/>
      <c r="H41" s="168"/>
      <c r="I41" s="168"/>
      <c r="J41" s="168"/>
      <c r="K41" s="168"/>
      <c r="L41" s="160"/>
      <c r="M41" s="167"/>
      <c r="N41" s="168"/>
      <c r="O41" s="168"/>
      <c r="P41" s="168"/>
      <c r="Q41" s="168"/>
      <c r="R41" s="168"/>
      <c r="S41" s="168"/>
      <c r="T41" s="160"/>
      <c r="U41" s="156"/>
      <c r="V41" s="169"/>
      <c r="W41" s="170"/>
      <c r="X41" s="171"/>
      <c r="Y41" s="172"/>
      <c r="Z41" s="173"/>
      <c r="AA41" s="173"/>
      <c r="AB41" s="173"/>
      <c r="AC41" s="174"/>
      <c r="AD41" s="165"/>
      <c r="AE41" s="155"/>
    </row>
    <row r="42" spans="1:31" s="106" customFormat="1" ht="21" customHeight="1">
      <c r="A42" s="96">
        <f t="shared" si="2"/>
        <v>34</v>
      </c>
      <c r="B42" s="166"/>
      <c r="C42" s="167"/>
      <c r="D42" s="168"/>
      <c r="E42" s="168"/>
      <c r="F42" s="168"/>
      <c r="G42" s="168"/>
      <c r="H42" s="168"/>
      <c r="I42" s="168"/>
      <c r="J42" s="168"/>
      <c r="K42" s="168"/>
      <c r="L42" s="160"/>
      <c r="M42" s="167"/>
      <c r="N42" s="168"/>
      <c r="O42" s="168"/>
      <c r="P42" s="168"/>
      <c r="Q42" s="168"/>
      <c r="R42" s="168"/>
      <c r="S42" s="168"/>
      <c r="T42" s="160"/>
      <c r="U42" s="156"/>
      <c r="V42" s="169"/>
      <c r="W42" s="170"/>
      <c r="X42" s="171"/>
      <c r="Y42" s="172"/>
      <c r="Z42" s="173"/>
      <c r="AA42" s="173"/>
      <c r="AB42" s="173"/>
      <c r="AC42" s="174"/>
      <c r="AD42" s="165"/>
      <c r="AE42" s="155"/>
    </row>
    <row r="43" spans="1:31" s="106" customFormat="1" ht="21" customHeight="1">
      <c r="A43" s="96">
        <f t="shared" si="2"/>
        <v>35</v>
      </c>
      <c r="B43" s="166"/>
      <c r="C43" s="167"/>
      <c r="D43" s="168"/>
      <c r="E43" s="168"/>
      <c r="F43" s="168"/>
      <c r="G43" s="168"/>
      <c r="H43" s="168"/>
      <c r="I43" s="168"/>
      <c r="J43" s="168"/>
      <c r="K43" s="168"/>
      <c r="L43" s="160"/>
      <c r="M43" s="167"/>
      <c r="N43" s="168"/>
      <c r="O43" s="168"/>
      <c r="P43" s="168"/>
      <c r="Q43" s="168"/>
      <c r="R43" s="168"/>
      <c r="S43" s="168"/>
      <c r="T43" s="160"/>
      <c r="U43" s="156"/>
      <c r="V43" s="169"/>
      <c r="W43" s="170"/>
      <c r="X43" s="171"/>
      <c r="Y43" s="172"/>
      <c r="Z43" s="173"/>
      <c r="AA43" s="173"/>
      <c r="AB43" s="173"/>
      <c r="AC43" s="174"/>
      <c r="AD43" s="165"/>
      <c r="AE43" s="155"/>
    </row>
    <row r="44" spans="1:31" s="106" customFormat="1" ht="21" customHeight="1">
      <c r="A44" s="96">
        <f t="shared" si="2"/>
        <v>36</v>
      </c>
      <c r="B44" s="166"/>
      <c r="C44" s="167"/>
      <c r="D44" s="168"/>
      <c r="E44" s="168"/>
      <c r="F44" s="168"/>
      <c r="G44" s="168"/>
      <c r="H44" s="168"/>
      <c r="I44" s="168"/>
      <c r="J44" s="168"/>
      <c r="K44" s="168"/>
      <c r="L44" s="160"/>
      <c r="M44" s="167"/>
      <c r="N44" s="168"/>
      <c r="O44" s="168"/>
      <c r="P44" s="168"/>
      <c r="Q44" s="168"/>
      <c r="R44" s="168"/>
      <c r="S44" s="168"/>
      <c r="T44" s="160"/>
      <c r="U44" s="156"/>
      <c r="V44" s="169"/>
      <c r="W44" s="170"/>
      <c r="X44" s="171"/>
      <c r="Y44" s="172"/>
      <c r="Z44" s="173"/>
      <c r="AA44" s="173"/>
      <c r="AB44" s="173"/>
      <c r="AC44" s="174"/>
      <c r="AD44" s="165"/>
      <c r="AE44" s="155"/>
    </row>
    <row r="45" spans="1:31" s="106" customFormat="1" ht="21" customHeight="1">
      <c r="A45" s="96">
        <f t="shared" si="2"/>
        <v>37</v>
      </c>
      <c r="B45" s="166"/>
      <c r="C45" s="167"/>
      <c r="D45" s="168"/>
      <c r="E45" s="168"/>
      <c r="F45" s="168"/>
      <c r="G45" s="168"/>
      <c r="H45" s="168"/>
      <c r="I45" s="168"/>
      <c r="J45" s="168"/>
      <c r="K45" s="168"/>
      <c r="L45" s="160"/>
      <c r="M45" s="167"/>
      <c r="N45" s="168"/>
      <c r="O45" s="168"/>
      <c r="P45" s="168"/>
      <c r="Q45" s="168"/>
      <c r="R45" s="168"/>
      <c r="S45" s="168"/>
      <c r="T45" s="160"/>
      <c r="U45" s="156"/>
      <c r="V45" s="169"/>
      <c r="W45" s="170"/>
      <c r="X45" s="171"/>
      <c r="Y45" s="172"/>
      <c r="Z45" s="173"/>
      <c r="AA45" s="173"/>
      <c r="AB45" s="173"/>
      <c r="AC45" s="174"/>
      <c r="AD45" s="165"/>
      <c r="AE45" s="155"/>
    </row>
    <row r="46" spans="1:31" s="106" customFormat="1" ht="21" customHeight="1">
      <c r="A46" s="96">
        <f t="shared" si="2"/>
        <v>38</v>
      </c>
      <c r="B46" s="166"/>
      <c r="C46" s="167"/>
      <c r="D46" s="168"/>
      <c r="E46" s="168"/>
      <c r="F46" s="168"/>
      <c r="G46" s="168"/>
      <c r="H46" s="168"/>
      <c r="I46" s="168"/>
      <c r="J46" s="168"/>
      <c r="K46" s="168"/>
      <c r="L46" s="160"/>
      <c r="M46" s="167"/>
      <c r="N46" s="168"/>
      <c r="O46" s="168"/>
      <c r="P46" s="168"/>
      <c r="Q46" s="168"/>
      <c r="R46" s="168"/>
      <c r="S46" s="168"/>
      <c r="T46" s="160"/>
      <c r="U46" s="156"/>
      <c r="V46" s="169"/>
      <c r="W46" s="170"/>
      <c r="X46" s="171"/>
      <c r="Y46" s="172"/>
      <c r="Z46" s="173"/>
      <c r="AA46" s="173"/>
      <c r="AB46" s="173"/>
      <c r="AC46" s="174"/>
      <c r="AD46" s="165"/>
      <c r="AE46" s="155"/>
    </row>
    <row r="47" spans="1:31" s="106" customFormat="1" ht="21" customHeight="1">
      <c r="A47" s="96">
        <f t="shared" si="2"/>
        <v>39</v>
      </c>
      <c r="B47" s="166"/>
      <c r="C47" s="167"/>
      <c r="D47" s="168"/>
      <c r="E47" s="168"/>
      <c r="F47" s="168"/>
      <c r="G47" s="168"/>
      <c r="H47" s="168"/>
      <c r="I47" s="168"/>
      <c r="J47" s="168"/>
      <c r="K47" s="168"/>
      <c r="L47" s="160"/>
      <c r="M47" s="167"/>
      <c r="N47" s="168"/>
      <c r="O47" s="168"/>
      <c r="P47" s="168"/>
      <c r="Q47" s="168"/>
      <c r="R47" s="168"/>
      <c r="S47" s="168"/>
      <c r="T47" s="160"/>
      <c r="U47" s="156"/>
      <c r="V47" s="169"/>
      <c r="W47" s="170"/>
      <c r="X47" s="171"/>
      <c r="Y47" s="172"/>
      <c r="Z47" s="173"/>
      <c r="AA47" s="173"/>
      <c r="AB47" s="173"/>
      <c r="AC47" s="174"/>
      <c r="AD47" s="165"/>
      <c r="AE47" s="155"/>
    </row>
    <row r="48" spans="1:31" s="106" customFormat="1" ht="21" customHeight="1">
      <c r="A48" s="96">
        <f t="shared" si="2"/>
        <v>40</v>
      </c>
      <c r="B48" s="166"/>
      <c r="C48" s="167"/>
      <c r="D48" s="168"/>
      <c r="E48" s="168"/>
      <c r="F48" s="168"/>
      <c r="G48" s="168"/>
      <c r="H48" s="168"/>
      <c r="I48" s="168"/>
      <c r="J48" s="168"/>
      <c r="K48" s="168"/>
      <c r="L48" s="160"/>
      <c r="M48" s="167"/>
      <c r="N48" s="168"/>
      <c r="O48" s="168"/>
      <c r="P48" s="168"/>
      <c r="Q48" s="168"/>
      <c r="R48" s="168"/>
      <c r="S48" s="168"/>
      <c r="T48" s="160"/>
      <c r="U48" s="156"/>
      <c r="V48" s="169"/>
      <c r="W48" s="170"/>
      <c r="X48" s="171"/>
      <c r="Y48" s="172"/>
      <c r="Z48" s="173"/>
      <c r="AA48" s="173"/>
      <c r="AB48" s="173"/>
      <c r="AC48" s="174"/>
      <c r="AD48" s="165"/>
      <c r="AE48" s="155"/>
    </row>
    <row r="49" spans="1:31" s="106" customFormat="1" ht="21" customHeight="1">
      <c r="A49" s="96">
        <f t="shared" si="2"/>
        <v>41</v>
      </c>
      <c r="B49" s="166"/>
      <c r="C49" s="434"/>
      <c r="D49" s="435"/>
      <c r="E49" s="435"/>
      <c r="F49" s="435"/>
      <c r="G49" s="435"/>
      <c r="H49" s="435"/>
      <c r="I49" s="435"/>
      <c r="J49" s="435"/>
      <c r="K49" s="435"/>
      <c r="L49" s="436"/>
      <c r="M49" s="434"/>
      <c r="N49" s="435"/>
      <c r="O49" s="435"/>
      <c r="P49" s="435"/>
      <c r="Q49" s="435"/>
      <c r="R49" s="435"/>
      <c r="S49" s="435"/>
      <c r="T49" s="436"/>
      <c r="U49" s="156"/>
      <c r="V49" s="447"/>
      <c r="W49" s="448"/>
      <c r="X49" s="449"/>
      <c r="Y49" s="441"/>
      <c r="Z49" s="442"/>
      <c r="AA49" s="442"/>
      <c r="AB49" s="442"/>
      <c r="AC49" s="443"/>
      <c r="AD49" s="165"/>
      <c r="AE49" s="155"/>
    </row>
    <row r="50" spans="1:31" s="106" customFormat="1" ht="21" customHeight="1">
      <c r="A50" s="96">
        <f t="shared" si="2"/>
        <v>42</v>
      </c>
      <c r="B50" s="166"/>
      <c r="C50" s="434"/>
      <c r="D50" s="435"/>
      <c r="E50" s="435"/>
      <c r="F50" s="435"/>
      <c r="G50" s="435"/>
      <c r="H50" s="435"/>
      <c r="I50" s="435"/>
      <c r="J50" s="435"/>
      <c r="K50" s="435"/>
      <c r="L50" s="436"/>
      <c r="M50" s="434"/>
      <c r="N50" s="435"/>
      <c r="O50" s="435"/>
      <c r="P50" s="435"/>
      <c r="Q50" s="435"/>
      <c r="R50" s="435"/>
      <c r="S50" s="435"/>
      <c r="T50" s="436"/>
      <c r="U50" s="156"/>
      <c r="V50" s="447"/>
      <c r="W50" s="448"/>
      <c r="X50" s="449"/>
      <c r="Y50" s="441"/>
      <c r="Z50" s="442"/>
      <c r="AA50" s="442"/>
      <c r="AB50" s="442"/>
      <c r="AC50" s="443"/>
      <c r="AD50" s="165"/>
      <c r="AE50" s="155"/>
    </row>
    <row r="51" spans="1:31" s="106" customFormat="1" ht="21" customHeight="1">
      <c r="A51" s="96">
        <f t="shared" si="2"/>
        <v>43</v>
      </c>
      <c r="B51" s="166"/>
      <c r="C51" s="434"/>
      <c r="D51" s="435"/>
      <c r="E51" s="435"/>
      <c r="F51" s="435"/>
      <c r="G51" s="435"/>
      <c r="H51" s="435"/>
      <c r="I51" s="435"/>
      <c r="J51" s="435"/>
      <c r="K51" s="435"/>
      <c r="L51" s="436"/>
      <c r="M51" s="434"/>
      <c r="N51" s="435"/>
      <c r="O51" s="435"/>
      <c r="P51" s="435"/>
      <c r="Q51" s="435"/>
      <c r="R51" s="435"/>
      <c r="S51" s="435"/>
      <c r="T51" s="436"/>
      <c r="U51" s="156"/>
      <c r="V51" s="447"/>
      <c r="W51" s="448"/>
      <c r="X51" s="449"/>
      <c r="Y51" s="441"/>
      <c r="Z51" s="442"/>
      <c r="AA51" s="442"/>
      <c r="AB51" s="442"/>
      <c r="AC51" s="443"/>
      <c r="AD51" s="165"/>
      <c r="AE51" s="155"/>
    </row>
    <row r="52" spans="1:31" s="106" customFormat="1" ht="21" customHeight="1">
      <c r="A52" s="96">
        <f t="shared" si="2"/>
        <v>44</v>
      </c>
      <c r="B52" s="166"/>
      <c r="C52" s="434"/>
      <c r="D52" s="435"/>
      <c r="E52" s="435"/>
      <c r="F52" s="435"/>
      <c r="G52" s="435"/>
      <c r="H52" s="435"/>
      <c r="I52" s="435"/>
      <c r="J52" s="435"/>
      <c r="K52" s="435"/>
      <c r="L52" s="436"/>
      <c r="M52" s="434"/>
      <c r="N52" s="435"/>
      <c r="O52" s="435"/>
      <c r="P52" s="435"/>
      <c r="Q52" s="435"/>
      <c r="R52" s="435"/>
      <c r="S52" s="435"/>
      <c r="T52" s="436"/>
      <c r="U52" s="156"/>
      <c r="V52" s="447"/>
      <c r="W52" s="448"/>
      <c r="X52" s="449"/>
      <c r="Y52" s="441"/>
      <c r="Z52" s="442"/>
      <c r="AA52" s="442"/>
      <c r="AB52" s="442"/>
      <c r="AC52" s="443"/>
      <c r="AD52" s="165"/>
      <c r="AE52" s="155"/>
    </row>
    <row r="53" spans="1:31" s="106" customFormat="1" ht="21" customHeight="1">
      <c r="A53" s="96">
        <f t="shared" si="2"/>
        <v>45</v>
      </c>
      <c r="B53" s="166"/>
      <c r="C53" s="434"/>
      <c r="D53" s="435"/>
      <c r="E53" s="435"/>
      <c r="F53" s="435"/>
      <c r="G53" s="435"/>
      <c r="H53" s="435"/>
      <c r="I53" s="435"/>
      <c r="J53" s="435"/>
      <c r="K53" s="435"/>
      <c r="L53" s="436"/>
      <c r="M53" s="434"/>
      <c r="N53" s="435"/>
      <c r="O53" s="435"/>
      <c r="P53" s="435"/>
      <c r="Q53" s="435"/>
      <c r="R53" s="435"/>
      <c r="S53" s="435"/>
      <c r="T53" s="436"/>
      <c r="U53" s="156"/>
      <c r="V53" s="447"/>
      <c r="W53" s="448"/>
      <c r="X53" s="449"/>
      <c r="Y53" s="441"/>
      <c r="Z53" s="442"/>
      <c r="AA53" s="442"/>
      <c r="AB53" s="442"/>
      <c r="AC53" s="443"/>
      <c r="AD53" s="165"/>
      <c r="AE53" s="155"/>
    </row>
    <row r="54" spans="1:31" s="106" customFormat="1" ht="21" customHeight="1">
      <c r="A54" s="96">
        <f t="shared" si="2"/>
        <v>46</v>
      </c>
      <c r="B54" s="166"/>
      <c r="C54" s="434"/>
      <c r="D54" s="435"/>
      <c r="E54" s="435"/>
      <c r="F54" s="435"/>
      <c r="G54" s="435"/>
      <c r="H54" s="435"/>
      <c r="I54" s="435"/>
      <c r="J54" s="435"/>
      <c r="K54" s="435"/>
      <c r="L54" s="436"/>
      <c r="M54" s="434"/>
      <c r="N54" s="435"/>
      <c r="O54" s="435"/>
      <c r="P54" s="435"/>
      <c r="Q54" s="435"/>
      <c r="R54" s="435"/>
      <c r="S54" s="435"/>
      <c r="T54" s="436"/>
      <c r="U54" s="156"/>
      <c r="V54" s="447"/>
      <c r="W54" s="448"/>
      <c r="X54" s="449"/>
      <c r="Y54" s="441"/>
      <c r="Z54" s="442"/>
      <c r="AA54" s="442"/>
      <c r="AB54" s="442"/>
      <c r="AC54" s="443"/>
      <c r="AD54" s="165"/>
      <c r="AE54" s="155"/>
    </row>
    <row r="55" spans="1:31" s="106" customFormat="1" ht="21" customHeight="1">
      <c r="A55" s="96">
        <f t="shared" si="2"/>
        <v>47</v>
      </c>
      <c r="B55" s="166"/>
      <c r="C55" s="434"/>
      <c r="D55" s="435"/>
      <c r="E55" s="435"/>
      <c r="F55" s="435"/>
      <c r="G55" s="435"/>
      <c r="H55" s="435"/>
      <c r="I55" s="435"/>
      <c r="J55" s="435"/>
      <c r="K55" s="435"/>
      <c r="L55" s="436"/>
      <c r="M55" s="434"/>
      <c r="N55" s="435"/>
      <c r="O55" s="435"/>
      <c r="P55" s="435"/>
      <c r="Q55" s="435"/>
      <c r="R55" s="435"/>
      <c r="S55" s="435"/>
      <c r="T55" s="436"/>
      <c r="U55" s="156"/>
      <c r="V55" s="447"/>
      <c r="W55" s="448"/>
      <c r="X55" s="449"/>
      <c r="Y55" s="441"/>
      <c r="Z55" s="442"/>
      <c r="AA55" s="442"/>
      <c r="AB55" s="442"/>
      <c r="AC55" s="443"/>
      <c r="AD55" s="165"/>
      <c r="AE55" s="155"/>
    </row>
    <row r="56" spans="1:31" s="106" customFormat="1" ht="21" customHeight="1">
      <c r="A56" s="96">
        <f t="shared" si="2"/>
        <v>48</v>
      </c>
      <c r="B56" s="166"/>
      <c r="C56" s="434"/>
      <c r="D56" s="435"/>
      <c r="E56" s="435"/>
      <c r="F56" s="435"/>
      <c r="G56" s="435"/>
      <c r="H56" s="435"/>
      <c r="I56" s="435"/>
      <c r="J56" s="435"/>
      <c r="K56" s="435"/>
      <c r="L56" s="436"/>
      <c r="M56" s="434"/>
      <c r="N56" s="435"/>
      <c r="O56" s="435"/>
      <c r="P56" s="435"/>
      <c r="Q56" s="435"/>
      <c r="R56" s="435"/>
      <c r="S56" s="435"/>
      <c r="T56" s="436"/>
      <c r="U56" s="156"/>
      <c r="V56" s="447"/>
      <c r="W56" s="448"/>
      <c r="X56" s="449"/>
      <c r="Y56" s="441"/>
      <c r="Z56" s="442"/>
      <c r="AA56" s="442"/>
      <c r="AB56" s="442"/>
      <c r="AC56" s="443"/>
      <c r="AD56" s="165"/>
      <c r="AE56" s="155"/>
    </row>
    <row r="57" spans="1:31" s="106" customFormat="1" ht="21" customHeight="1">
      <c r="A57" s="96">
        <f t="shared" si="2"/>
        <v>49</v>
      </c>
      <c r="B57" s="166"/>
      <c r="C57" s="434"/>
      <c r="D57" s="435"/>
      <c r="E57" s="435"/>
      <c r="F57" s="435"/>
      <c r="G57" s="435"/>
      <c r="H57" s="435"/>
      <c r="I57" s="435"/>
      <c r="J57" s="435"/>
      <c r="K57" s="435"/>
      <c r="L57" s="436"/>
      <c r="M57" s="434"/>
      <c r="N57" s="435"/>
      <c r="O57" s="435"/>
      <c r="P57" s="435"/>
      <c r="Q57" s="435"/>
      <c r="R57" s="435"/>
      <c r="S57" s="435"/>
      <c r="T57" s="436"/>
      <c r="U57" s="156"/>
      <c r="V57" s="447"/>
      <c r="W57" s="448"/>
      <c r="X57" s="449"/>
      <c r="Y57" s="441"/>
      <c r="Z57" s="442"/>
      <c r="AA57" s="442"/>
      <c r="AB57" s="442"/>
      <c r="AC57" s="443"/>
      <c r="AD57" s="165"/>
      <c r="AE57" s="155"/>
    </row>
    <row r="58" spans="1:31" s="106" customFormat="1" ht="21" customHeight="1">
      <c r="A58" s="96">
        <f t="shared" si="2"/>
        <v>50</v>
      </c>
      <c r="B58" s="166"/>
      <c r="C58" s="167"/>
      <c r="D58" s="168"/>
      <c r="E58" s="168"/>
      <c r="F58" s="168"/>
      <c r="G58" s="168"/>
      <c r="H58" s="168"/>
      <c r="I58" s="168"/>
      <c r="J58" s="168"/>
      <c r="K58" s="168"/>
      <c r="L58" s="160"/>
      <c r="M58" s="167"/>
      <c r="N58" s="168"/>
      <c r="O58" s="168"/>
      <c r="P58" s="168"/>
      <c r="Q58" s="168"/>
      <c r="R58" s="168"/>
      <c r="S58" s="168"/>
      <c r="T58" s="160"/>
      <c r="U58" s="156"/>
      <c r="V58" s="169"/>
      <c r="W58" s="170"/>
      <c r="X58" s="171"/>
      <c r="Y58" s="172"/>
      <c r="Z58" s="173"/>
      <c r="AA58" s="173"/>
      <c r="AB58" s="173"/>
      <c r="AC58" s="174"/>
      <c r="AD58" s="165"/>
      <c r="AE58" s="155"/>
    </row>
    <row r="59" spans="1:31" s="106" customFormat="1" ht="21" customHeight="1">
      <c r="A59" s="96">
        <f t="shared" si="2"/>
        <v>51</v>
      </c>
      <c r="B59" s="166"/>
      <c r="C59" s="167"/>
      <c r="D59" s="168"/>
      <c r="E59" s="168"/>
      <c r="F59" s="168"/>
      <c r="G59" s="168"/>
      <c r="H59" s="168"/>
      <c r="I59" s="168"/>
      <c r="J59" s="168"/>
      <c r="K59" s="168"/>
      <c r="L59" s="160"/>
      <c r="M59" s="167"/>
      <c r="N59" s="168"/>
      <c r="O59" s="168"/>
      <c r="P59" s="168"/>
      <c r="Q59" s="168"/>
      <c r="R59" s="168"/>
      <c r="S59" s="168"/>
      <c r="T59" s="160"/>
      <c r="U59" s="156"/>
      <c r="V59" s="169"/>
      <c r="W59" s="170"/>
      <c r="X59" s="171"/>
      <c r="Y59" s="172"/>
      <c r="Z59" s="173"/>
      <c r="AA59" s="173"/>
      <c r="AB59" s="173"/>
      <c r="AC59" s="174"/>
      <c r="AD59" s="165"/>
      <c r="AE59" s="155"/>
    </row>
    <row r="60" spans="1:31" s="106" customFormat="1" ht="21" customHeight="1">
      <c r="A60" s="96">
        <f t="shared" si="2"/>
        <v>52</v>
      </c>
      <c r="B60" s="166"/>
      <c r="C60" s="167"/>
      <c r="D60" s="168"/>
      <c r="E60" s="168"/>
      <c r="F60" s="168"/>
      <c r="G60" s="168"/>
      <c r="H60" s="168"/>
      <c r="I60" s="168"/>
      <c r="J60" s="168"/>
      <c r="K60" s="168"/>
      <c r="L60" s="160"/>
      <c r="M60" s="167"/>
      <c r="N60" s="168"/>
      <c r="O60" s="168"/>
      <c r="P60" s="168"/>
      <c r="Q60" s="168"/>
      <c r="R60" s="168"/>
      <c r="S60" s="168"/>
      <c r="T60" s="160"/>
      <c r="U60" s="156"/>
      <c r="V60" s="169"/>
      <c r="W60" s="170"/>
      <c r="X60" s="171"/>
      <c r="Y60" s="172"/>
      <c r="Z60" s="173"/>
      <c r="AA60" s="173"/>
      <c r="AB60" s="173"/>
      <c r="AC60" s="174"/>
      <c r="AD60" s="165"/>
      <c r="AE60" s="155"/>
    </row>
    <row r="61" spans="1:31" s="106" customFormat="1" ht="21" customHeight="1">
      <c r="A61" s="96">
        <f t="shared" si="2"/>
        <v>53</v>
      </c>
      <c r="B61" s="166"/>
      <c r="C61" s="167"/>
      <c r="D61" s="168"/>
      <c r="E61" s="168"/>
      <c r="F61" s="168"/>
      <c r="G61" s="168"/>
      <c r="H61" s="168"/>
      <c r="I61" s="168"/>
      <c r="J61" s="168"/>
      <c r="K61" s="168"/>
      <c r="L61" s="160"/>
      <c r="M61" s="167"/>
      <c r="N61" s="168"/>
      <c r="O61" s="168"/>
      <c r="P61" s="168"/>
      <c r="Q61" s="168"/>
      <c r="R61" s="168"/>
      <c r="S61" s="168"/>
      <c r="T61" s="160"/>
      <c r="U61" s="156"/>
      <c r="V61" s="169"/>
      <c r="W61" s="170"/>
      <c r="X61" s="171"/>
      <c r="Y61" s="172"/>
      <c r="Z61" s="173"/>
      <c r="AA61" s="173"/>
      <c r="AB61" s="173"/>
      <c r="AC61" s="174"/>
      <c r="AD61" s="165"/>
      <c r="AE61" s="155"/>
    </row>
    <row r="62" spans="1:31" s="106" customFormat="1" ht="21" customHeight="1">
      <c r="A62" s="96">
        <f t="shared" si="2"/>
        <v>54</v>
      </c>
      <c r="B62" s="166"/>
      <c r="C62" s="167"/>
      <c r="D62" s="168"/>
      <c r="E62" s="168"/>
      <c r="F62" s="168"/>
      <c r="G62" s="168"/>
      <c r="H62" s="168"/>
      <c r="I62" s="168"/>
      <c r="J62" s="168"/>
      <c r="K62" s="168"/>
      <c r="L62" s="160"/>
      <c r="M62" s="167"/>
      <c r="N62" s="168"/>
      <c r="O62" s="168"/>
      <c r="P62" s="168"/>
      <c r="Q62" s="168"/>
      <c r="R62" s="168"/>
      <c r="S62" s="168"/>
      <c r="T62" s="160"/>
      <c r="U62" s="156"/>
      <c r="V62" s="169"/>
      <c r="W62" s="170"/>
      <c r="X62" s="171"/>
      <c r="Y62" s="172"/>
      <c r="Z62" s="173"/>
      <c r="AA62" s="173"/>
      <c r="AB62" s="173"/>
      <c r="AC62" s="174"/>
      <c r="AD62" s="165"/>
      <c r="AE62" s="155"/>
    </row>
    <row r="63" spans="1:31" s="106" customFormat="1" ht="21" customHeight="1">
      <c r="A63" s="96">
        <f t="shared" si="2"/>
        <v>55</v>
      </c>
      <c r="B63" s="166"/>
      <c r="C63" s="167"/>
      <c r="D63" s="168"/>
      <c r="E63" s="168"/>
      <c r="F63" s="168"/>
      <c r="G63" s="168"/>
      <c r="H63" s="168"/>
      <c r="I63" s="168"/>
      <c r="J63" s="168"/>
      <c r="K63" s="168"/>
      <c r="L63" s="160"/>
      <c r="M63" s="167"/>
      <c r="N63" s="168"/>
      <c r="O63" s="168"/>
      <c r="P63" s="168"/>
      <c r="Q63" s="168"/>
      <c r="R63" s="168"/>
      <c r="S63" s="168"/>
      <c r="T63" s="160"/>
      <c r="U63" s="156"/>
      <c r="V63" s="169"/>
      <c r="W63" s="170"/>
      <c r="X63" s="171"/>
      <c r="Y63" s="172"/>
      <c r="Z63" s="173"/>
      <c r="AA63" s="173"/>
      <c r="AB63" s="173"/>
      <c r="AC63" s="174"/>
      <c r="AD63" s="165"/>
      <c r="AE63" s="155"/>
    </row>
    <row r="64" spans="1:31" s="106" customFormat="1" ht="21" customHeight="1">
      <c r="A64" s="96">
        <f t="shared" si="2"/>
        <v>56</v>
      </c>
      <c r="B64" s="166"/>
      <c r="C64" s="167"/>
      <c r="D64" s="168"/>
      <c r="E64" s="168"/>
      <c r="F64" s="168"/>
      <c r="G64" s="168"/>
      <c r="H64" s="168"/>
      <c r="I64" s="168"/>
      <c r="J64" s="168"/>
      <c r="K64" s="168"/>
      <c r="L64" s="160"/>
      <c r="M64" s="167"/>
      <c r="N64" s="168"/>
      <c r="O64" s="168"/>
      <c r="P64" s="168"/>
      <c r="Q64" s="168"/>
      <c r="R64" s="168"/>
      <c r="S64" s="168"/>
      <c r="T64" s="160"/>
      <c r="U64" s="156"/>
      <c r="V64" s="169"/>
      <c r="W64" s="170"/>
      <c r="X64" s="171"/>
      <c r="Y64" s="172"/>
      <c r="Z64" s="173"/>
      <c r="AA64" s="173"/>
      <c r="AB64" s="173"/>
      <c r="AC64" s="174"/>
      <c r="AD64" s="165"/>
      <c r="AE64" s="155"/>
    </row>
    <row r="65" spans="1:31" s="106" customFormat="1" ht="21" customHeight="1">
      <c r="A65" s="96">
        <f t="shared" si="2"/>
        <v>57</v>
      </c>
      <c r="B65" s="166"/>
      <c r="C65" s="167"/>
      <c r="D65" s="168"/>
      <c r="E65" s="168"/>
      <c r="F65" s="168"/>
      <c r="G65" s="168"/>
      <c r="H65" s="168"/>
      <c r="I65" s="168"/>
      <c r="J65" s="168"/>
      <c r="K65" s="168"/>
      <c r="L65" s="160"/>
      <c r="M65" s="167"/>
      <c r="N65" s="168"/>
      <c r="O65" s="168"/>
      <c r="P65" s="168"/>
      <c r="Q65" s="168"/>
      <c r="R65" s="168"/>
      <c r="S65" s="168"/>
      <c r="T65" s="160"/>
      <c r="U65" s="156"/>
      <c r="V65" s="169"/>
      <c r="W65" s="170"/>
      <c r="X65" s="171"/>
      <c r="Y65" s="172"/>
      <c r="Z65" s="173"/>
      <c r="AA65" s="173"/>
      <c r="AB65" s="173"/>
      <c r="AC65" s="174"/>
      <c r="AD65" s="165"/>
      <c r="AE65" s="155"/>
    </row>
    <row r="66" spans="1:31" s="106" customFormat="1" ht="21" customHeight="1">
      <c r="A66" s="96">
        <f t="shared" si="2"/>
        <v>58</v>
      </c>
      <c r="B66" s="166"/>
      <c r="C66" s="167"/>
      <c r="D66" s="168"/>
      <c r="E66" s="168"/>
      <c r="F66" s="168"/>
      <c r="G66" s="168"/>
      <c r="H66" s="168"/>
      <c r="I66" s="168"/>
      <c r="J66" s="168"/>
      <c r="K66" s="168"/>
      <c r="L66" s="160"/>
      <c r="M66" s="167"/>
      <c r="N66" s="168"/>
      <c r="O66" s="168"/>
      <c r="P66" s="168"/>
      <c r="Q66" s="168"/>
      <c r="R66" s="168"/>
      <c r="S66" s="168"/>
      <c r="T66" s="160"/>
      <c r="U66" s="156"/>
      <c r="V66" s="169"/>
      <c r="W66" s="170"/>
      <c r="X66" s="171"/>
      <c r="Y66" s="172"/>
      <c r="Z66" s="173"/>
      <c r="AA66" s="173"/>
      <c r="AB66" s="173"/>
      <c r="AC66" s="174"/>
      <c r="AD66" s="165"/>
      <c r="AE66" s="155"/>
    </row>
    <row r="67" spans="1:31" s="106" customFormat="1" ht="21" customHeight="1">
      <c r="A67" s="96">
        <f t="shared" si="2"/>
        <v>59</v>
      </c>
      <c r="B67" s="166"/>
      <c r="C67" s="167"/>
      <c r="D67" s="168"/>
      <c r="E67" s="168"/>
      <c r="F67" s="168"/>
      <c r="G67" s="168"/>
      <c r="H67" s="168"/>
      <c r="I67" s="168"/>
      <c r="J67" s="168"/>
      <c r="K67" s="168"/>
      <c r="L67" s="160"/>
      <c r="M67" s="167"/>
      <c r="N67" s="168"/>
      <c r="O67" s="168"/>
      <c r="P67" s="168"/>
      <c r="Q67" s="168"/>
      <c r="R67" s="168"/>
      <c r="S67" s="168"/>
      <c r="T67" s="160"/>
      <c r="U67" s="156"/>
      <c r="V67" s="169"/>
      <c r="W67" s="170"/>
      <c r="X67" s="171"/>
      <c r="Y67" s="172"/>
      <c r="Z67" s="173"/>
      <c r="AA67" s="173"/>
      <c r="AB67" s="173"/>
      <c r="AC67" s="174"/>
      <c r="AD67" s="165"/>
      <c r="AE67" s="155"/>
    </row>
    <row r="68" spans="1:31" s="106" customFormat="1" ht="21" customHeight="1">
      <c r="A68" s="96">
        <f t="shared" si="2"/>
        <v>60</v>
      </c>
      <c r="B68" s="166"/>
      <c r="C68" s="167"/>
      <c r="D68" s="168"/>
      <c r="E68" s="168"/>
      <c r="F68" s="168"/>
      <c r="G68" s="168"/>
      <c r="H68" s="168"/>
      <c r="I68" s="168"/>
      <c r="J68" s="168"/>
      <c r="K68" s="168"/>
      <c r="L68" s="160"/>
      <c r="M68" s="167"/>
      <c r="N68" s="168"/>
      <c r="O68" s="168"/>
      <c r="P68" s="168"/>
      <c r="Q68" s="168"/>
      <c r="R68" s="168"/>
      <c r="S68" s="168"/>
      <c r="T68" s="160"/>
      <c r="U68" s="156"/>
      <c r="V68" s="169"/>
      <c r="W68" s="170"/>
      <c r="X68" s="171"/>
      <c r="Y68" s="172"/>
      <c r="Z68" s="173"/>
      <c r="AA68" s="173"/>
      <c r="AB68" s="173"/>
      <c r="AC68" s="174"/>
      <c r="AD68" s="165"/>
      <c r="AE68" s="155"/>
    </row>
  </sheetData>
  <mergeCells count="160">
    <mergeCell ref="C56:L56"/>
    <mergeCell ref="M56:T56"/>
    <mergeCell ref="V56:X56"/>
    <mergeCell ref="Y56:AC56"/>
    <mergeCell ref="C57:L57"/>
    <mergeCell ref="M57:T57"/>
    <mergeCell ref="V57:X57"/>
    <mergeCell ref="Y57:AC57"/>
    <mergeCell ref="C54:L54"/>
    <mergeCell ref="M54:T54"/>
    <mergeCell ref="V54:X54"/>
    <mergeCell ref="Y54:AC54"/>
    <mergeCell ref="C55:L55"/>
    <mergeCell ref="M55:T55"/>
    <mergeCell ref="V55:X55"/>
    <mergeCell ref="Y55:AC55"/>
    <mergeCell ref="C52:L52"/>
    <mergeCell ref="M52:T52"/>
    <mergeCell ref="V52:X52"/>
    <mergeCell ref="Y52:AC52"/>
    <mergeCell ref="C53:L53"/>
    <mergeCell ref="M53:T53"/>
    <mergeCell ref="V53:X53"/>
    <mergeCell ref="Y53:AC53"/>
    <mergeCell ref="C50:L50"/>
    <mergeCell ref="M50:T50"/>
    <mergeCell ref="V50:X50"/>
    <mergeCell ref="Y50:AC50"/>
    <mergeCell ref="C51:L51"/>
    <mergeCell ref="M51:T51"/>
    <mergeCell ref="V51:X51"/>
    <mergeCell ref="Y51:AC51"/>
    <mergeCell ref="V37:X37"/>
    <mergeCell ref="Y37:AC37"/>
    <mergeCell ref="C49:L49"/>
    <mergeCell ref="M49:T49"/>
    <mergeCell ref="V49:X49"/>
    <mergeCell ref="Y49:AC49"/>
    <mergeCell ref="V34:X34"/>
    <mergeCell ref="Y34:AC34"/>
    <mergeCell ref="V35:X35"/>
    <mergeCell ref="Y35:AC35"/>
    <mergeCell ref="V36:X36"/>
    <mergeCell ref="Y36:AC36"/>
    <mergeCell ref="C37:L37"/>
    <mergeCell ref="M37:T37"/>
    <mergeCell ref="C36:L36"/>
    <mergeCell ref="M36:T36"/>
    <mergeCell ref="V31:X31"/>
    <mergeCell ref="Y31:AC31"/>
    <mergeCell ref="V32:X32"/>
    <mergeCell ref="Y32:AC32"/>
    <mergeCell ref="V33:X33"/>
    <mergeCell ref="Y33:AC33"/>
    <mergeCell ref="V28:X28"/>
    <mergeCell ref="Y28:AC28"/>
    <mergeCell ref="V29:X29"/>
    <mergeCell ref="Y29:AC29"/>
    <mergeCell ref="V30:X30"/>
    <mergeCell ref="Y30:AC30"/>
    <mergeCell ref="V25:X25"/>
    <mergeCell ref="Y25:AC25"/>
    <mergeCell ref="V26:X26"/>
    <mergeCell ref="Y26:AC26"/>
    <mergeCell ref="V27:X27"/>
    <mergeCell ref="Y27:AC27"/>
    <mergeCell ref="V22:X22"/>
    <mergeCell ref="Y22:AC22"/>
    <mergeCell ref="V23:X23"/>
    <mergeCell ref="Y23:AC23"/>
    <mergeCell ref="V24:X24"/>
    <mergeCell ref="Y24:AC24"/>
    <mergeCell ref="V19:X19"/>
    <mergeCell ref="Y19:AC19"/>
    <mergeCell ref="V20:X20"/>
    <mergeCell ref="Y20:AC20"/>
    <mergeCell ref="V21:X21"/>
    <mergeCell ref="Y21:AC21"/>
    <mergeCell ref="V16:X16"/>
    <mergeCell ref="Y16:AC16"/>
    <mergeCell ref="V17:X17"/>
    <mergeCell ref="Y17:AC17"/>
    <mergeCell ref="V18:X18"/>
    <mergeCell ref="Y18:AC18"/>
    <mergeCell ref="V13:X13"/>
    <mergeCell ref="Y13:AC13"/>
    <mergeCell ref="V14:X14"/>
    <mergeCell ref="Y14:AC14"/>
    <mergeCell ref="V15:X15"/>
    <mergeCell ref="Y15:AC15"/>
    <mergeCell ref="V10:X10"/>
    <mergeCell ref="Y10:AC10"/>
    <mergeCell ref="V11:X11"/>
    <mergeCell ref="Y11:AC11"/>
    <mergeCell ref="V12:X12"/>
    <mergeCell ref="Y12:AC12"/>
    <mergeCell ref="C33:L33"/>
    <mergeCell ref="M33:T33"/>
    <mergeCell ref="C34:L34"/>
    <mergeCell ref="M34:T34"/>
    <mergeCell ref="C35:L35"/>
    <mergeCell ref="M35:T35"/>
    <mergeCell ref="C30:L30"/>
    <mergeCell ref="M30:T30"/>
    <mergeCell ref="C31:L31"/>
    <mergeCell ref="M31:T31"/>
    <mergeCell ref="C32:L32"/>
    <mergeCell ref="M32:T32"/>
    <mergeCell ref="C28:L28"/>
    <mergeCell ref="M28:T28"/>
    <mergeCell ref="C29:L29"/>
    <mergeCell ref="M29:T29"/>
    <mergeCell ref="C24:L24"/>
    <mergeCell ref="M24:T24"/>
    <mergeCell ref="C25:L25"/>
    <mergeCell ref="M25:T25"/>
    <mergeCell ref="C26:L26"/>
    <mergeCell ref="M26:T26"/>
    <mergeCell ref="C27:L27"/>
    <mergeCell ref="M27:T27"/>
    <mergeCell ref="C21:L21"/>
    <mergeCell ref="M21:T21"/>
    <mergeCell ref="C22:L22"/>
    <mergeCell ref="M22:T22"/>
    <mergeCell ref="C23:L23"/>
    <mergeCell ref="M23:T23"/>
    <mergeCell ref="C18:L18"/>
    <mergeCell ref="M18:T18"/>
    <mergeCell ref="C19:L19"/>
    <mergeCell ref="M19:T19"/>
    <mergeCell ref="C20:L20"/>
    <mergeCell ref="M20:T20"/>
    <mergeCell ref="C15:L15"/>
    <mergeCell ref="M15:T15"/>
    <mergeCell ref="C16:L16"/>
    <mergeCell ref="M16:T16"/>
    <mergeCell ref="C17:L17"/>
    <mergeCell ref="M17:T17"/>
    <mergeCell ref="C12:L12"/>
    <mergeCell ref="M12:T12"/>
    <mergeCell ref="C13:L13"/>
    <mergeCell ref="M13:T13"/>
    <mergeCell ref="C14:L14"/>
    <mergeCell ref="M14:T14"/>
    <mergeCell ref="Z5:AE5"/>
    <mergeCell ref="C9:L9"/>
    <mergeCell ref="M9:T9"/>
    <mergeCell ref="C10:L10"/>
    <mergeCell ref="M10:T10"/>
    <mergeCell ref="C11:L11"/>
    <mergeCell ref="M11:T11"/>
    <mergeCell ref="C3:K3"/>
    <mergeCell ref="C4:K4"/>
    <mergeCell ref="Y8:AC8"/>
    <mergeCell ref="V8:X8"/>
    <mergeCell ref="Y9:AC9"/>
    <mergeCell ref="Z3:AC3"/>
    <mergeCell ref="Z4:AE4"/>
    <mergeCell ref="V9:X9"/>
    <mergeCell ref="P4:T4"/>
  </mergeCells>
  <phoneticPr fontId="2"/>
  <printOptions horizontalCentered="1"/>
  <pageMargins left="0.23622047244094491" right="0.19685039370078741" top="0.55118110236220474" bottom="0.51181102362204722" header="0.31496062992125984" footer="0.19685039370078741"/>
  <pageSetup paperSize="9" scale="95" fitToHeight="0" orientation="landscape" blackAndWhite="1" r:id="rId1"/>
  <headerFooter>
    <oddFooter>&amp;C&amp;"ＭＳ 明朝,標準"&amp;9&amp;P&amp;R&amp;9aoyamakiko-invoice-uchiⅡ-ver2023C</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12C0394-96D0-422B-9578-52101764A743}">
          <x14:formula1>
            <xm:f>D!$B$2:$B$7</xm:f>
          </x14:formula1>
          <xm:sqref>AE9:AE68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B1098-98CE-484F-B178-8368EED64F0F}">
  <dimension ref="A1:I15"/>
  <sheetViews>
    <sheetView workbookViewId="0">
      <selection activeCell="H26" sqref="H26"/>
    </sheetView>
  </sheetViews>
  <sheetFormatPr defaultRowHeight="13.5"/>
  <cols>
    <col min="1" max="1" width="34.5" customWidth="1"/>
    <col min="5" max="5" width="16.125" bestFit="1" customWidth="1"/>
    <col min="6" max="6" width="17.25" customWidth="1"/>
    <col min="7" max="7" width="5" customWidth="1"/>
    <col min="8" max="8" width="16.875" customWidth="1"/>
  </cols>
  <sheetData>
    <row r="1" spans="1:9">
      <c r="A1" t="s">
        <v>144</v>
      </c>
      <c r="B1" t="s">
        <v>178</v>
      </c>
      <c r="F1" s="91"/>
      <c r="H1" s="91"/>
    </row>
    <row r="2" spans="1:9">
      <c r="A2" t="s">
        <v>19</v>
      </c>
      <c r="B2" s="175">
        <v>0.1</v>
      </c>
      <c r="E2" s="89"/>
      <c r="F2" s="89"/>
      <c r="G2" s="90"/>
      <c r="H2" s="89"/>
      <c r="I2" s="90"/>
    </row>
    <row r="3" spans="1:9">
      <c r="A3" t="s">
        <v>20</v>
      </c>
      <c r="B3" s="91" t="s">
        <v>179</v>
      </c>
    </row>
    <row r="4" spans="1:9">
      <c r="A4" t="s">
        <v>21</v>
      </c>
      <c r="B4" s="175" t="s">
        <v>180</v>
      </c>
    </row>
    <row r="5" spans="1:9">
      <c r="A5" t="s">
        <v>82</v>
      </c>
      <c r="B5" s="175">
        <v>0.05</v>
      </c>
    </row>
    <row r="6" spans="1:9">
      <c r="A6" t="s">
        <v>83</v>
      </c>
      <c r="B6" s="175" t="s">
        <v>181</v>
      </c>
    </row>
    <row r="7" spans="1:9">
      <c r="A7" t="s">
        <v>84</v>
      </c>
      <c r="B7" s="175" t="s">
        <v>182</v>
      </c>
    </row>
    <row r="8" spans="1:9">
      <c r="A8" t="s">
        <v>25</v>
      </c>
    </row>
    <row r="9" spans="1:9">
      <c r="A9" t="s">
        <v>22</v>
      </c>
    </row>
    <row r="10" spans="1:9">
      <c r="A10" t="s">
        <v>81</v>
      </c>
    </row>
    <row r="11" spans="1:9">
      <c r="A11" t="s">
        <v>18</v>
      </c>
    </row>
    <row r="12" spans="1:9">
      <c r="A12" t="s">
        <v>23</v>
      </c>
    </row>
    <row r="13" spans="1:9">
      <c r="A13" t="s">
        <v>24</v>
      </c>
    </row>
    <row r="14" spans="1:9">
      <c r="A14" t="s">
        <v>85</v>
      </c>
    </row>
    <row r="15" spans="1:9">
      <c r="A15" t="s">
        <v>86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入力説明(請求書)</vt:lpstr>
      <vt:lpstr>入力説明(請求書ver2023C)</vt:lpstr>
      <vt:lpstr>請求書のご提出について</vt:lpstr>
      <vt:lpstr>御社Data</vt:lpstr>
      <vt:lpstr>指定請求書ver2023C</vt:lpstr>
      <vt:lpstr>取極契約請求内訳書</vt:lpstr>
      <vt:lpstr>請求内訳書(取極外)</vt:lpstr>
      <vt:lpstr>D</vt:lpstr>
      <vt:lpstr>指定請求書ver2023C!Print_Area</vt:lpstr>
      <vt:lpstr>取極契約請求内訳書!Print_Area</vt:lpstr>
      <vt:lpstr>'請求内訳書(取極外)'!Print_Area</vt:lpstr>
      <vt:lpstr>'入力説明(請求書)'!Print_Area</vt:lpstr>
      <vt:lpstr>'入力説明(請求書ver2023C)'!Print_Area</vt:lpstr>
      <vt:lpstr>取極契約請求内訳書!Print_Titles</vt:lpstr>
      <vt:lpstr>'請求内訳書(取極外)'!Print_Titles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2023-08-30T04:35:55Z</cp:lastPrinted>
  <dcterms:created xsi:type="dcterms:W3CDTF">2023-05-02T00:14:40Z</dcterms:created>
  <dcterms:modified xsi:type="dcterms:W3CDTF">2023-08-30T04:41:22Z</dcterms:modified>
</cp:coreProperties>
</file>